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7\"/>
    </mc:Choice>
  </mc:AlternateContent>
  <bookViews>
    <workbookView xWindow="0" yWindow="0" windowWidth="15360" windowHeight="8715"/>
  </bookViews>
  <sheets>
    <sheet name="2017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4" l="1"/>
  <c r="D95" i="4"/>
  <c r="C112" i="4"/>
  <c r="C95" i="4" l="1"/>
  <c r="D8" i="4" l="1"/>
  <c r="E93" i="4" l="1"/>
  <c r="D93" i="4"/>
  <c r="E90" i="4"/>
  <c r="D90" i="4"/>
  <c r="E86" i="4"/>
  <c r="D86" i="4"/>
  <c r="E73" i="4"/>
  <c r="D73" i="4"/>
  <c r="E48" i="4"/>
  <c r="D48" i="4"/>
  <c r="E43" i="4"/>
  <c r="D43" i="4"/>
  <c r="E28" i="4"/>
  <c r="D28" i="4"/>
  <c r="E20" i="4"/>
  <c r="D20" i="4"/>
  <c r="D7" i="4" s="1"/>
  <c r="E8" i="4"/>
  <c r="C8" i="4" s="1"/>
  <c r="C92" i="4"/>
  <c r="D115" i="4" l="1"/>
  <c r="C93" i="4"/>
  <c r="C114" i="4" l="1"/>
  <c r="C113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96" i="4"/>
  <c r="C94" i="4"/>
  <c r="C91" i="4"/>
  <c r="C90" i="4" s="1"/>
  <c r="C87" i="4"/>
  <c r="C88" i="4"/>
  <c r="C89" i="4"/>
  <c r="C74" i="4"/>
  <c r="C75" i="4"/>
  <c r="C76" i="4"/>
  <c r="C77" i="4"/>
  <c r="C78" i="4"/>
  <c r="C79" i="4"/>
  <c r="C80" i="4"/>
  <c r="C81" i="4"/>
  <c r="C82" i="4"/>
  <c r="C83" i="4"/>
  <c r="C84" i="4"/>
  <c r="C85" i="4"/>
  <c r="C73" i="4"/>
  <c r="C72" i="4"/>
  <c r="C71" i="4"/>
  <c r="C48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49" i="4"/>
  <c r="C43" i="4"/>
  <c r="C45" i="4"/>
  <c r="C46" i="4"/>
  <c r="C47" i="4"/>
  <c r="C44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9" i="4"/>
  <c r="C20" i="4"/>
  <c r="C22" i="4"/>
  <c r="C23" i="4"/>
  <c r="C24" i="4"/>
  <c r="C25" i="4"/>
  <c r="C26" i="4"/>
  <c r="C27" i="4"/>
  <c r="C21" i="4"/>
  <c r="C9" i="4"/>
  <c r="E7" i="4"/>
  <c r="C7" i="4" s="1"/>
  <c r="C10" i="4"/>
  <c r="C11" i="4"/>
  <c r="C12" i="4"/>
  <c r="C13" i="4"/>
  <c r="C14" i="4"/>
  <c r="C15" i="4"/>
  <c r="C16" i="4"/>
  <c r="C17" i="4"/>
  <c r="C18" i="4"/>
  <c r="C19" i="4"/>
  <c r="C28" i="4" l="1"/>
  <c r="C86" i="4"/>
  <c r="E115" i="4" l="1"/>
  <c r="C115" i="4" s="1"/>
</calcChain>
</file>

<file path=xl/connections.xml><?xml version="1.0" encoding="utf-8"?>
<connections xmlns="http://schemas.openxmlformats.org/spreadsheetml/2006/main">
  <connection id="1" keepAlive="1" name="BOOMER DWH" type="5" refreshedVersion="4" background="1" saveData="1">
    <dbPr connection="Provider=MSOLAP.5;Integrated Security=SSPI;Persist Security Info=True;Initial Catalog=DWH;Data Source=BOOMER;MDX Compatibility=1;Safety Options=2;MDX Missing Member Mode=Error;Update Isolation Level=2;Optimize Response=3;Cell Error Mode=TextValue" command="Model" commandType="1"/>
    <olapPr rowDrillCount="1000"/>
  </connection>
</connections>
</file>

<file path=xl/sharedStrings.xml><?xml version="1.0" encoding="utf-8"?>
<sst xmlns="http://schemas.openxmlformats.org/spreadsheetml/2006/main" count="227" uniqueCount="225">
  <si>
    <t>muud marjapõõsad</t>
  </si>
  <si>
    <t>köögivili väikestel pindadel</t>
  </si>
  <si>
    <t>muu köögivili</t>
  </si>
  <si>
    <t>pirnipuu</t>
  </si>
  <si>
    <t>muu heintaimede segu</t>
  </si>
  <si>
    <t>viinapuu</t>
  </si>
  <si>
    <t>punane ja valge sõstar</t>
  </si>
  <si>
    <t>kaunviljade segu</t>
  </si>
  <si>
    <t>muud viljapuud</t>
  </si>
  <si>
    <t>ploomipuu</t>
  </si>
  <si>
    <t>Katmikkultuurid</t>
  </si>
  <si>
    <t>kabatšokk</t>
  </si>
  <si>
    <t>moon (magun)</t>
  </si>
  <si>
    <t>muu kaunvili</t>
  </si>
  <si>
    <t>muu tehniline kultuur</t>
  </si>
  <si>
    <t>1.1.4</t>
  </si>
  <si>
    <t>1.5.9</t>
  </si>
  <si>
    <t>1.8</t>
  </si>
  <si>
    <t>1.6</t>
  </si>
  <si>
    <t>1.5.10</t>
  </si>
  <si>
    <t>1.5.21</t>
  </si>
  <si>
    <t>1.5.14</t>
  </si>
  <si>
    <t>1.1.7</t>
  </si>
  <si>
    <t>1.3.7</t>
  </si>
  <si>
    <t>1.4.1</t>
  </si>
  <si>
    <t>1.9</t>
  </si>
  <si>
    <t>1.2.6</t>
  </si>
  <si>
    <t>1.5.3</t>
  </si>
  <si>
    <t>1.5.16</t>
  </si>
  <si>
    <t>1.3.10</t>
  </si>
  <si>
    <t>1.5.8</t>
  </si>
  <si>
    <t>1.2.4</t>
  </si>
  <si>
    <t>1.5.13</t>
  </si>
  <si>
    <t>1.3.9</t>
  </si>
  <si>
    <t>1.5.7</t>
  </si>
  <si>
    <t>1.2.7</t>
  </si>
  <si>
    <t>1.5.22</t>
  </si>
  <si>
    <t>1.3.13</t>
  </si>
  <si>
    <t>1.1.11</t>
  </si>
  <si>
    <t>1.5.19</t>
  </si>
  <si>
    <t>1.5.18</t>
  </si>
  <si>
    <t>5.</t>
  </si>
  <si>
    <t>1.4.2</t>
  </si>
  <si>
    <t>1.5.6</t>
  </si>
  <si>
    <t>6.</t>
  </si>
  <si>
    <t>1.2.1</t>
  </si>
  <si>
    <t>1.2.2</t>
  </si>
  <si>
    <t>1.3.6</t>
  </si>
  <si>
    <t>1.5.12</t>
  </si>
  <si>
    <t>4.</t>
  </si>
  <si>
    <t>1.5.11</t>
  </si>
  <si>
    <t>3.</t>
  </si>
  <si>
    <t>1.2.5</t>
  </si>
  <si>
    <t>1.3.11</t>
  </si>
  <si>
    <t>1.5.17</t>
  </si>
  <si>
    <t>1.5.2</t>
  </si>
  <si>
    <t>1.1.2</t>
  </si>
  <si>
    <t>1.5.15</t>
  </si>
  <si>
    <t>1.1.1</t>
  </si>
  <si>
    <t>1.1.5</t>
  </si>
  <si>
    <t>1.3.1</t>
  </si>
  <si>
    <t>1.3.2</t>
  </si>
  <si>
    <t>1.2.3</t>
  </si>
  <si>
    <t>1.4.4</t>
  </si>
  <si>
    <t>1.4.3</t>
  </si>
  <si>
    <t>1.5.5</t>
  </si>
  <si>
    <t>1.1.3</t>
  </si>
  <si>
    <t>1.1.6</t>
  </si>
  <si>
    <t>1.3.3</t>
  </si>
  <si>
    <t>1.3.4</t>
  </si>
  <si>
    <t>1.1.9</t>
  </si>
  <si>
    <t>1.1.8</t>
  </si>
  <si>
    <t>1.5.4</t>
  </si>
  <si>
    <t>1.1.10</t>
  </si>
  <si>
    <t>1.3.12</t>
  </si>
  <si>
    <t>1.5.1</t>
  </si>
  <si>
    <t>1.3.8</t>
  </si>
  <si>
    <t>1.3.5</t>
  </si>
  <si>
    <t>Maa kokku</t>
  </si>
  <si>
    <t>Üleminekuaja läbinud</t>
  </si>
  <si>
    <t>ha</t>
  </si>
  <si>
    <t>Põllumaa</t>
  </si>
  <si>
    <t xml:space="preserve">Teravili </t>
  </si>
  <si>
    <t>suvinisu</t>
  </si>
  <si>
    <t>speltanisu</t>
  </si>
  <si>
    <t>talinisu</t>
  </si>
  <si>
    <t>rukis</t>
  </si>
  <si>
    <t>suvioder</t>
  </si>
  <si>
    <t>talioder</t>
  </si>
  <si>
    <t>kaer</t>
  </si>
  <si>
    <t>teraviljade segu</t>
  </si>
  <si>
    <t>tatar</t>
  </si>
  <si>
    <t>tritikale</t>
  </si>
  <si>
    <t>muu teravili</t>
  </si>
  <si>
    <t>Kaunvili</t>
  </si>
  <si>
    <t>põldhernes</t>
  </si>
  <si>
    <t>põlduba</t>
  </si>
  <si>
    <t>suvivikk</t>
  </si>
  <si>
    <t>lääts</t>
  </si>
  <si>
    <t>segavili/segatis</t>
  </si>
  <si>
    <t>Tehnilised kultuurid</t>
  </si>
  <si>
    <t>suviraps</t>
  </si>
  <si>
    <t>suvirüps</t>
  </si>
  <si>
    <t>taliraps</t>
  </si>
  <si>
    <t>talirüps</t>
  </si>
  <si>
    <t>õlilina</t>
  </si>
  <si>
    <t>päevalill</t>
  </si>
  <si>
    <t>harilik kanep</t>
  </si>
  <si>
    <t>köömen</t>
  </si>
  <si>
    <t>sojauba</t>
  </si>
  <si>
    <t>tuder</t>
  </si>
  <si>
    <t xml:space="preserve">Rühvelkultuurid </t>
  </si>
  <si>
    <t>kartul</t>
  </si>
  <si>
    <t>poolsuhkrupeet</t>
  </si>
  <si>
    <t>söödapeet</t>
  </si>
  <si>
    <t>söödakapsas</t>
  </si>
  <si>
    <t>Avamaa köögivili</t>
  </si>
  <si>
    <t>valge peakapsas</t>
  </si>
  <si>
    <t>spargelkapsas</t>
  </si>
  <si>
    <t>kurk</t>
  </si>
  <si>
    <t>tomat</t>
  </si>
  <si>
    <t>söögipeet</t>
  </si>
  <si>
    <t>porgand</t>
  </si>
  <si>
    <t>sibul</t>
  </si>
  <si>
    <t>küüslauk</t>
  </si>
  <si>
    <t>aedhernes</t>
  </si>
  <si>
    <t>aeduba</t>
  </si>
  <si>
    <t>salat</t>
  </si>
  <si>
    <t>rabarber</t>
  </si>
  <si>
    <t>maapirn</t>
  </si>
  <si>
    <t>suhkrumais</t>
  </si>
  <si>
    <t>kõrvits</t>
  </si>
  <si>
    <t>spargel</t>
  </si>
  <si>
    <t>pastinaak</t>
  </si>
  <si>
    <t>naeris</t>
  </si>
  <si>
    <t>füüsal</t>
  </si>
  <si>
    <t>Maasikad</t>
  </si>
  <si>
    <t>Lühiajaline rohumaa</t>
  </si>
  <si>
    <t>ristik</t>
  </si>
  <si>
    <t>lutsern</t>
  </si>
  <si>
    <t>mesikas</t>
  </si>
  <si>
    <t>nõiahammas</t>
  </si>
  <si>
    <t>ida-kitsehernes</t>
  </si>
  <si>
    <t>liblikõieliste ja muude põllumajanduskultuuride segu</t>
  </si>
  <si>
    <t>kõrreliste rohumaa</t>
  </si>
  <si>
    <t>keerispea</t>
  </si>
  <si>
    <t>astelpaju</t>
  </si>
  <si>
    <t>must sõstar</t>
  </si>
  <si>
    <t>aroonia</t>
  </si>
  <si>
    <t>vaarikas</t>
  </si>
  <si>
    <t>karusmari</t>
  </si>
  <si>
    <t>jõhvikas</t>
  </si>
  <si>
    <t>mustikas</t>
  </si>
  <si>
    <t>ebaküdoonia</t>
  </si>
  <si>
    <t>Karjatatav mittepõllumajanduslik maa</t>
  </si>
  <si>
    <t>valge sinep</t>
  </si>
  <si>
    <t>ravim- ja maitsetaimed</t>
  </si>
  <si>
    <t>1.3</t>
  </si>
  <si>
    <t>Puukoolid</t>
  </si>
  <si>
    <t>Viljapuu- ja marjaaiad</t>
  </si>
  <si>
    <t>Püsikultuurid</t>
  </si>
  <si>
    <t>Seened mittepõllumajandusmaal</t>
  </si>
  <si>
    <t>Kesa</t>
  </si>
  <si>
    <t>Püsirohumaa</t>
  </si>
  <si>
    <t>pikaajaline kultuurrohumaa (rohttaimed)</t>
  </si>
  <si>
    <t>poollooduslikud kooslused</t>
  </si>
  <si>
    <t>1.</t>
  </si>
  <si>
    <t>1.1</t>
  </si>
  <si>
    <t>1.2</t>
  </si>
  <si>
    <t>1.3.14</t>
  </si>
  <si>
    <t>1.4</t>
  </si>
  <si>
    <t>1.5</t>
  </si>
  <si>
    <t>1.5.20</t>
  </si>
  <si>
    <t>1.7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</si>
  <si>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</si>
  <si>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</si>
  <si>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</si>
  <si>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</si>
  <si>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</si>
  <si>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</si>
  <si>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</si>
  <si>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</si>
  <si>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</si>
  <si>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</si>
  <si>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</si>
  <si>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</si>
  <si>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mesiohakas</t>
  </si>
  <si>
    <t>muud liblikõielised</t>
  </si>
  <si>
    <t>liblikõieliste ja kõrreliste segu</t>
  </si>
  <si>
    <t>mustkesa</t>
  </si>
  <si>
    <t>sööti jäetud maa</t>
  </si>
  <si>
    <t>haljaskesa</t>
  </si>
  <si>
    <t>1.9.1</t>
  </si>
  <si>
    <t>1.9.2</t>
  </si>
  <si>
    <t>1.9.3</t>
  </si>
  <si>
    <t>õunapuu</t>
  </si>
  <si>
    <t>kirsipuu</t>
  </si>
  <si>
    <t>2.</t>
  </si>
  <si>
    <t>2.1</t>
  </si>
  <si>
    <t>2.2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</si>
  <si>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</si>
  <si>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</si>
  <si>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</si>
  <si>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</si>
  <si>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</si>
  <si>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</si>
  <si>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</si>
  <si>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</si>
  <si>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</si>
  <si>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</si>
  <si>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</si>
  <si>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</si>
  <si>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</si>
  <si>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</si>
  <si>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</si>
  <si>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</si>
  <si>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</si>
  <si>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</si>
  <si>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</si>
  <si>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KOKKU</t>
  </si>
  <si>
    <t>sealhulgas</t>
  </si>
  <si>
    <t>Mahepõllumajanduslik taimekasvatus 2017 (vabariik kokku)</t>
  </si>
  <si>
    <t>Mahepõllumajanduse registri seisuga 31.12.2017</t>
  </si>
  <si>
    <t>Ülemineku ajal</t>
  </si>
  <si>
    <t>viljapuu- ja marjaaiad väikestel pindadel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</si>
</sst>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49" fontId="4" fillId="0" borderId="1" xfId="0" applyNumberFormat="1" applyFont="1" applyFill="1" applyBorder="1"/>
    <xf numFmtId="0" fontId="1" fillId="2" borderId="1" xfId="0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6" fillId="0" borderId="4" xfId="0" applyFont="1" applyBorder="1" applyAlignment="1">
      <alignment horizontal="center"/>
    </xf>
    <xf numFmtId="0" fontId="1" fillId="2" borderId="9" xfId="0" applyFont="1" applyFill="1" applyBorder="1"/>
    <xf numFmtId="49" fontId="1" fillId="3" borderId="0" xfId="0" applyNumberFormat="1" applyFont="1" applyFill="1"/>
    <xf numFmtId="0" fontId="1" fillId="3" borderId="3" xfId="0" applyFont="1" applyFill="1" applyBorder="1"/>
    <xf numFmtId="49" fontId="1" fillId="2" borderId="1" xfId="0" applyNumberFormat="1" applyFont="1" applyFill="1" applyBorder="1"/>
    <xf numFmtId="0" fontId="1" fillId="2" borderId="3" xfId="0" applyFont="1" applyFill="1" applyBorder="1"/>
    <xf numFmtId="0" fontId="7" fillId="0" borderId="0" xfId="0" applyFont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2" fontId="4" fillId="0" borderId="1" xfId="0" applyNumberFormat="1" applyFont="1" applyFill="1" applyBorder="1"/>
    <xf numFmtId="2" fontId="6" fillId="0" borderId="1" xfId="0" applyNumberFormat="1" applyFont="1" applyFill="1" applyBorder="1"/>
    <xf numFmtId="0" fontId="5" fillId="0" borderId="4" xfId="0" applyFont="1" applyBorder="1" applyAlignment="1">
      <alignment horizontal="center" textRotation="90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FF99"/>
      <color rgb="FFFFFF99"/>
      <color rgb="FF66FF99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zoomScaleNormal="100" workbookViewId="0">
      <selection activeCell="G9" sqref="G9"/>
    </sheetView>
  </sheetViews>
  <sheetFormatPr defaultRowHeight="15" x14ac:dyDescent="0.25"/>
  <cols>
    <col min="1" max="1" width="10.28515625" style="3" bestFit="1" customWidth="1"/>
    <col min="2" max="2" width="49.5703125" style="3" bestFit="1" customWidth="1"/>
    <col min="3" max="3" width="16.7109375" style="3" customWidth="1"/>
    <col min="4" max="4" width="15.85546875" style="3" customWidth="1"/>
    <col min="5" max="5" width="16.28515625" style="3" customWidth="1"/>
    <col min="6" max="6" width="40.85546875" bestFit="1" customWidth="1"/>
    <col min="7" max="7" width="18.7109375" bestFit="1" customWidth="1"/>
    <col min="8" max="8" width="29.7109375" bestFit="1" customWidth="1"/>
    <col min="9" max="9" width="56.140625" bestFit="1" customWidth="1"/>
    <col min="10" max="10" width="36.42578125" bestFit="1" customWidth="1"/>
    <col min="11" max="11" width="22.7109375" bestFit="1" customWidth="1"/>
    <col min="12" max="12" width="5" customWidth="1"/>
    <col min="13" max="13" width="39" bestFit="1" customWidth="1"/>
    <col min="14" max="14" width="40.7109375" bestFit="1" customWidth="1"/>
    <col min="15" max="15" width="7.140625" customWidth="1"/>
    <col min="16" max="16" width="26" bestFit="1" customWidth="1"/>
    <col min="17" max="17" width="8.42578125" customWidth="1"/>
    <col min="18" max="18" width="9" customWidth="1"/>
    <col min="19" max="19" width="47.7109375" bestFit="1" customWidth="1"/>
    <col min="20" max="20" width="69.42578125" bestFit="1" customWidth="1"/>
    <col min="21" max="21" width="5.5703125" customWidth="1"/>
    <col min="22" max="22" width="8.42578125" customWidth="1"/>
    <col min="23" max="23" width="14.28515625" bestFit="1" customWidth="1"/>
    <col min="24" max="24" width="11" bestFit="1" customWidth="1"/>
    <col min="25" max="25" width="11.42578125" bestFit="1" customWidth="1"/>
    <col min="26" max="26" width="9" customWidth="1"/>
    <col min="27" max="27" width="9.5703125" bestFit="1" customWidth="1"/>
    <col min="28" max="28" width="18" bestFit="1" customWidth="1"/>
    <col min="29" max="29" width="21.85546875" bestFit="1" customWidth="1"/>
    <col min="30" max="30" width="12.5703125" bestFit="1" customWidth="1"/>
    <col min="31" max="31" width="13.28515625" bestFit="1" customWidth="1"/>
    <col min="32" max="32" width="24" bestFit="1" customWidth="1"/>
    <col min="33" max="33" width="20.85546875" bestFit="1" customWidth="1"/>
    <col min="34" max="34" width="21.7109375" bestFit="1" customWidth="1"/>
    <col min="35" max="35" width="20.42578125" bestFit="1" customWidth="1"/>
    <col min="36" max="36" width="62.140625" bestFit="1" customWidth="1"/>
    <col min="37" max="37" width="18.28515625" bestFit="1" customWidth="1"/>
    <col min="38" max="38" width="15" bestFit="1" customWidth="1"/>
    <col min="39" max="39" width="11.5703125" bestFit="1" customWidth="1"/>
    <col min="40" max="40" width="6.7109375" customWidth="1"/>
    <col min="41" max="41" width="15.7109375" bestFit="1" customWidth="1"/>
    <col min="42" max="42" width="13.140625" bestFit="1" customWidth="1"/>
    <col min="43" max="43" width="9.42578125" bestFit="1" customWidth="1"/>
    <col min="44" max="44" width="10.28515625" bestFit="1" customWidth="1"/>
    <col min="45" max="45" width="8.5703125" customWidth="1"/>
    <col min="46" max="46" width="10.7109375" bestFit="1" customWidth="1"/>
    <col min="47" max="47" width="20.5703125" bestFit="1" customWidth="1"/>
    <col min="48" max="48" width="15.28515625" bestFit="1" customWidth="1"/>
    <col min="49" max="49" width="8.28515625" customWidth="1"/>
    <col min="50" max="50" width="20.85546875" bestFit="1" customWidth="1"/>
    <col min="51" max="51" width="26.28515625" bestFit="1" customWidth="1"/>
    <col min="52" max="52" width="52.7109375" bestFit="1" customWidth="1"/>
    <col min="53" max="53" width="10" bestFit="1" customWidth="1"/>
    <col min="54" max="54" width="46" bestFit="1" customWidth="1"/>
    <col min="55" max="55" width="62" bestFit="1" customWidth="1"/>
    <col min="56" max="56" width="66.5703125" bestFit="1" customWidth="1"/>
    <col min="57" max="57" width="40.85546875" bestFit="1" customWidth="1"/>
    <col min="58" max="58" width="62.140625" bestFit="1" customWidth="1"/>
    <col min="59" max="59" width="16.85546875" bestFit="1" customWidth="1"/>
    <col min="60" max="60" width="20.5703125" bestFit="1" customWidth="1"/>
    <col min="61" max="61" width="8.5703125" customWidth="1"/>
    <col min="62" max="62" width="9" customWidth="1"/>
    <col min="63" max="63" width="39.5703125" bestFit="1" customWidth="1"/>
    <col min="64" max="64" width="60.85546875" bestFit="1" customWidth="1"/>
    <col min="65" max="65" width="11" bestFit="1" customWidth="1"/>
    <col min="66" max="66" width="24.28515625" bestFit="1" customWidth="1"/>
    <col min="67" max="67" width="50.85546875" bestFit="1" customWidth="1"/>
    <col min="68" max="68" width="34.85546875" bestFit="1" customWidth="1"/>
    <col min="69" max="69" width="56.140625" bestFit="1" customWidth="1"/>
    <col min="70" max="70" width="42.28515625" bestFit="1" customWidth="1"/>
    <col min="71" max="71" width="7.7109375" customWidth="1"/>
    <col min="72" max="72" width="13.42578125" bestFit="1" customWidth="1"/>
    <col min="73" max="73" width="5.28515625" customWidth="1"/>
    <col min="74" max="74" width="37.7109375" bestFit="1" customWidth="1"/>
    <col min="75" max="75" width="15.140625" bestFit="1" customWidth="1"/>
    <col min="76" max="76" width="12.28515625" bestFit="1" customWidth="1"/>
    <col min="77" max="77" width="12" bestFit="1" customWidth="1"/>
    <col min="78" max="78" width="16.42578125" bestFit="1" customWidth="1"/>
    <col min="79" max="79" width="8" customWidth="1"/>
    <col min="80" max="80" width="7.5703125" customWidth="1"/>
    <col min="81" max="81" width="23" bestFit="1" customWidth="1"/>
    <col min="82" max="82" width="20" bestFit="1" customWidth="1"/>
    <col min="83" max="83" width="32.28515625" bestFit="1" customWidth="1"/>
    <col min="84" max="84" width="11.28515625" bestFit="1" customWidth="1"/>
    <col min="85" max="85" width="44.7109375" bestFit="1" customWidth="1"/>
    <col min="86" max="86" width="18.140625" bestFit="1" customWidth="1"/>
    <col min="87" max="87" width="30.42578125" bestFit="1" customWidth="1"/>
    <col min="88" max="88" width="44.7109375" bestFit="1" customWidth="1"/>
    <col min="89" max="89" width="18.5703125" bestFit="1" customWidth="1"/>
    <col min="90" max="90" width="30.85546875" bestFit="1" customWidth="1"/>
    <col min="91" max="91" width="43.85546875" bestFit="1" customWidth="1"/>
    <col min="92" max="92" width="18.28515625" bestFit="1" customWidth="1"/>
    <col min="93" max="93" width="30.5703125" bestFit="1" customWidth="1"/>
    <col min="94" max="94" width="18.42578125" bestFit="1" customWidth="1"/>
    <col min="95" max="95" width="30.7109375" bestFit="1" customWidth="1"/>
    <col min="96" max="96" width="8.28515625" customWidth="1"/>
    <col min="97" max="97" width="12.28515625" bestFit="1" customWidth="1"/>
    <col min="98" max="98" width="10.5703125" bestFit="1" customWidth="1"/>
    <col min="99" max="99" width="10" bestFit="1" customWidth="1"/>
    <col min="100" max="100" width="16" bestFit="1" customWidth="1"/>
    <col min="101" max="101" width="44" bestFit="1" customWidth="1"/>
    <col min="102" max="102" width="17.42578125" bestFit="1" customWidth="1"/>
    <col min="103" max="103" width="29.7109375" bestFit="1" customWidth="1"/>
    <col min="104" max="104" width="17.85546875" bestFit="1" customWidth="1"/>
    <col min="105" max="105" width="17.42578125" bestFit="1" customWidth="1"/>
    <col min="106" max="106" width="43.7109375" bestFit="1" customWidth="1"/>
    <col min="107" max="107" width="17.5703125" bestFit="1" customWidth="1"/>
    <col min="108" max="108" width="29.85546875" bestFit="1" customWidth="1"/>
    <col min="109" max="109" width="41" bestFit="1" customWidth="1"/>
    <col min="110" max="110" width="14.85546875" bestFit="1" customWidth="1"/>
    <col min="111" max="111" width="27.140625" bestFit="1" customWidth="1"/>
    <col min="112" max="112" width="11.28515625" bestFit="1" customWidth="1"/>
    <col min="113" max="113" width="25.140625" bestFit="1" customWidth="1"/>
    <col min="114" max="114" width="37.42578125" bestFit="1" customWidth="1"/>
    <col min="115" max="115" width="6.5703125" customWidth="1"/>
    <col min="116" max="116" width="19.42578125" bestFit="1" customWidth="1"/>
    <col min="117" max="117" width="17.85546875" bestFit="1" customWidth="1"/>
    <col min="118" max="118" width="29.42578125" bestFit="1" customWidth="1"/>
    <col min="119" max="119" width="6.140625" customWidth="1"/>
    <col min="120" max="120" width="8.42578125" customWidth="1"/>
    <col min="121" max="121" width="27.7109375" bestFit="1" customWidth="1"/>
    <col min="122" max="122" width="49.7109375" bestFit="1" customWidth="1"/>
    <col min="123" max="123" width="15.7109375" bestFit="1" customWidth="1"/>
    <col min="124" max="124" width="34.42578125" bestFit="1" customWidth="1"/>
    <col min="125" max="125" width="24.140625" bestFit="1" customWidth="1"/>
    <col min="126" max="126" width="50.7109375" bestFit="1" customWidth="1"/>
    <col min="127" max="127" width="47.42578125" bestFit="1" customWidth="1"/>
    <col min="128" max="128" width="21.140625" bestFit="1" customWidth="1"/>
    <col min="129" max="129" width="33.42578125" bestFit="1" customWidth="1"/>
    <col min="130" max="130" width="35.85546875" bestFit="1" customWidth="1"/>
    <col min="131" max="131" width="14.7109375" bestFit="1" customWidth="1"/>
    <col min="132" max="132" width="8.7109375" customWidth="1"/>
    <col min="133" max="133" width="38" bestFit="1" customWidth="1"/>
    <col min="134" max="134" width="19.5703125" bestFit="1" customWidth="1"/>
    <col min="135" max="135" width="6.85546875" customWidth="1"/>
    <col min="137" max="137" width="44.140625" bestFit="1" customWidth="1"/>
    <col min="138" max="138" width="11.28515625" bestFit="1" customWidth="1"/>
  </cols>
  <sheetData>
    <row r="1" spans="1:5" s="36" customFormat="1" ht="18.75" x14ac:dyDescent="0.3">
      <c r="A1" s="20" t="s">
        <v>221</v>
      </c>
      <c r="B1" s="20"/>
      <c r="C1" s="34"/>
      <c r="D1" s="35"/>
      <c r="E1" s="34"/>
    </row>
    <row r="2" spans="1:5" x14ac:dyDescent="0.25">
      <c r="A2" s="3" t="s">
        <v>222</v>
      </c>
      <c r="B2" s="1"/>
      <c r="D2" s="2"/>
    </row>
    <row r="3" spans="1:5" x14ac:dyDescent="0.25">
      <c r="A3" s="1"/>
      <c r="C3" s="4"/>
      <c r="D3" s="4"/>
    </row>
    <row r="4" spans="1:5" ht="15" customHeight="1" x14ac:dyDescent="0.25">
      <c r="A4" s="28"/>
      <c r="B4" s="29"/>
      <c r="C4" s="25" t="s">
        <v>219</v>
      </c>
      <c r="D4" s="26" t="s">
        <v>220</v>
      </c>
      <c r="E4" s="27"/>
    </row>
    <row r="5" spans="1:5" ht="75" customHeight="1" x14ac:dyDescent="0.25">
      <c r="A5" s="30"/>
      <c r="B5" s="31"/>
      <c r="C5" s="25"/>
      <c r="D5" s="5" t="s">
        <v>223</v>
      </c>
      <c r="E5" s="5" t="s">
        <v>79</v>
      </c>
    </row>
    <row r="6" spans="1:5" x14ac:dyDescent="0.25">
      <c r="A6" s="32"/>
      <c r="B6" s="33"/>
      <c r="C6" s="14" t="s">
        <v>80</v>
      </c>
      <c r="D6" s="6" t="s">
        <v>80</v>
      </c>
      <c r="E6" s="6" t="s">
        <v>80</v>
      </c>
    </row>
    <row r="7" spans="1:5" x14ac:dyDescent="0.25">
      <c r="A7" s="15" t="s">
        <v>166</v>
      </c>
      <c r="B7" s="15" t="s">
        <v>81</v>
      </c>
      <c r="C7" s="21">
        <f>SUM(D7:E7)</f>
        <v>100810.76999999999</v>
      </c>
      <c r="D7" s="21">
        <f>SUM(D8+D20+D28+D43+D48+D71+D72+D73+D86)</f>
        <v>22172.62</v>
      </c>
      <c r="E7" s="21">
        <f>SUM(E8+E20+E28+E43+E48+E71+E72+E73+E86)</f>
        <v>78638.149999999994</v>
      </c>
    </row>
    <row r="8" spans="1:5" x14ac:dyDescent="0.25">
      <c r="A8" s="12" t="s">
        <v>167</v>
      </c>
      <c r="B8" s="13" t="s">
        <v>82</v>
      </c>
      <c r="C8" s="22">
        <f>SUM(D8:E8)</f>
        <v>39111.669999999991</v>
      </c>
      <c r="D8" s="22">
        <f>SUM(D9:D19)</f>
        <v>7511.86</v>
      </c>
      <c r="E8" s="22">
        <f>SUM(E9:E19)</f>
        <v>31599.809999999994</v>
      </c>
    </row>
    <row r="9" spans="1:5" x14ac:dyDescent="0.25">
      <c r="A9" s="7" t="s">
        <v>58</v>
      </c>
      <c r="B9" s="8" t="s">
        <v>85</v>
      </c>
      <c r="C9" s="23">
        <f>SUM(D9:E9)</f>
        <v>3046.8</v>
      </c>
      <c r="D9" s="23">
        <v>1398.47</v>
      </c>
      <c r="E9" s="23">
        <v>1648.3300000000004</v>
      </c>
    </row>
    <row r="10" spans="1:5" x14ac:dyDescent="0.25">
      <c r="A10" s="7" t="s">
        <v>56</v>
      </c>
      <c r="B10" s="8" t="s">
        <v>83</v>
      </c>
      <c r="C10" s="23">
        <f t="shared" ref="C10:C19" si="0">SUM(D10:E10)</f>
        <v>4131.1799999999985</v>
      </c>
      <c r="D10" s="23">
        <v>937.74000000000024</v>
      </c>
      <c r="E10" s="23">
        <v>3193.4399999999987</v>
      </c>
    </row>
    <row r="11" spans="1:5" x14ac:dyDescent="0.25">
      <c r="A11" s="7" t="s">
        <v>66</v>
      </c>
      <c r="B11" s="8" t="s">
        <v>84</v>
      </c>
      <c r="C11" s="23">
        <f t="shared" si="0"/>
        <v>283.60000000000002</v>
      </c>
      <c r="D11" s="23">
        <v>41.6</v>
      </c>
      <c r="E11" s="23">
        <v>242</v>
      </c>
    </row>
    <row r="12" spans="1:5" x14ac:dyDescent="0.25">
      <c r="A12" s="7" t="s">
        <v>15</v>
      </c>
      <c r="B12" s="8" t="s">
        <v>86</v>
      </c>
      <c r="C12" s="23">
        <f t="shared" si="0"/>
        <v>4034.51</v>
      </c>
      <c r="D12" s="23">
        <v>518.2700000000001</v>
      </c>
      <c r="E12" s="23">
        <v>3516.2400000000002</v>
      </c>
    </row>
    <row r="13" spans="1:5" x14ac:dyDescent="0.25">
      <c r="A13" s="7" t="s">
        <v>59</v>
      </c>
      <c r="B13" s="8" t="s">
        <v>88</v>
      </c>
      <c r="C13" s="23">
        <f t="shared" si="0"/>
        <v>11.370000000000001</v>
      </c>
      <c r="D13" s="23">
        <v>5.37</v>
      </c>
      <c r="E13" s="23">
        <v>6</v>
      </c>
    </row>
    <row r="14" spans="1:5" x14ac:dyDescent="0.25">
      <c r="A14" s="7" t="s">
        <v>67</v>
      </c>
      <c r="B14" s="8" t="s">
        <v>87</v>
      </c>
      <c r="C14" s="23">
        <f t="shared" si="0"/>
        <v>3034.2900000000004</v>
      </c>
      <c r="D14" s="23">
        <v>701.65</v>
      </c>
      <c r="E14" s="23">
        <v>2332.6400000000003</v>
      </c>
    </row>
    <row r="15" spans="1:5" x14ac:dyDescent="0.25">
      <c r="A15" s="7" t="s">
        <v>22</v>
      </c>
      <c r="B15" s="8" t="s">
        <v>89</v>
      </c>
      <c r="C15" s="23">
        <f t="shared" si="0"/>
        <v>20077.57</v>
      </c>
      <c r="D15" s="23">
        <v>2746.07</v>
      </c>
      <c r="E15" s="23">
        <v>17331.5</v>
      </c>
    </row>
    <row r="16" spans="1:5" x14ac:dyDescent="0.25">
      <c r="A16" s="7" t="s">
        <v>71</v>
      </c>
      <c r="B16" s="8" t="s">
        <v>91</v>
      </c>
      <c r="C16" s="23">
        <f t="shared" si="0"/>
        <v>3812.4899999999993</v>
      </c>
      <c r="D16" s="23">
        <v>618.37</v>
      </c>
      <c r="E16" s="23">
        <v>3194.1199999999994</v>
      </c>
    </row>
    <row r="17" spans="1:5" x14ac:dyDescent="0.25">
      <c r="A17" s="7" t="s">
        <v>70</v>
      </c>
      <c r="B17" s="8" t="s">
        <v>92</v>
      </c>
      <c r="C17" s="23">
        <f t="shared" si="0"/>
        <v>613.55999999999995</v>
      </c>
      <c r="D17" s="23">
        <v>543.03</v>
      </c>
      <c r="E17" s="23">
        <v>70.53</v>
      </c>
    </row>
    <row r="18" spans="1:5" x14ac:dyDescent="0.25">
      <c r="A18" s="7" t="s">
        <v>73</v>
      </c>
      <c r="B18" s="8" t="s">
        <v>90</v>
      </c>
      <c r="C18" s="23">
        <f t="shared" si="0"/>
        <v>64</v>
      </c>
      <c r="D18" s="23">
        <v>1.29</v>
      </c>
      <c r="E18" s="23">
        <v>62.71</v>
      </c>
    </row>
    <row r="19" spans="1:5" x14ac:dyDescent="0.25">
      <c r="A19" s="7" t="s">
        <v>38</v>
      </c>
      <c r="B19" s="8" t="s">
        <v>93</v>
      </c>
      <c r="C19" s="23">
        <f t="shared" si="0"/>
        <v>2.2999999999999998</v>
      </c>
      <c r="D19" s="23">
        <v>0</v>
      </c>
      <c r="E19" s="23">
        <v>2.2999999999999998</v>
      </c>
    </row>
    <row r="20" spans="1:5" x14ac:dyDescent="0.25">
      <c r="A20" s="12" t="s">
        <v>168</v>
      </c>
      <c r="B20" s="13" t="s">
        <v>94</v>
      </c>
      <c r="C20" s="22">
        <f>SUM(D20:E20)</f>
        <v>9058.340000000002</v>
      </c>
      <c r="D20" s="22">
        <f>SUM(D21:D27)</f>
        <v>2422.73</v>
      </c>
      <c r="E20" s="22">
        <f>SUM(E21:E27)</f>
        <v>6635.6100000000024</v>
      </c>
    </row>
    <row r="21" spans="1:5" x14ac:dyDescent="0.25">
      <c r="A21" s="7" t="s">
        <v>45</v>
      </c>
      <c r="B21" s="8" t="s">
        <v>95</v>
      </c>
      <c r="C21" s="23">
        <f>SUM(D21:E21)</f>
        <v>4689.0600000000013</v>
      </c>
      <c r="D21" s="23">
        <v>1038.98</v>
      </c>
      <c r="E21" s="23">
        <v>3650.0800000000017</v>
      </c>
    </row>
    <row r="22" spans="1:5" x14ac:dyDescent="0.25">
      <c r="A22" s="7" t="s">
        <v>46</v>
      </c>
      <c r="B22" s="8" t="s">
        <v>96</v>
      </c>
      <c r="C22" s="23">
        <f t="shared" ref="C22:C27" si="1">SUM(D22:E22)</f>
        <v>3907.59</v>
      </c>
      <c r="D22" s="23">
        <v>1350.9299999999998</v>
      </c>
      <c r="E22" s="23">
        <v>2556.6600000000003</v>
      </c>
    </row>
    <row r="23" spans="1:5" x14ac:dyDescent="0.25">
      <c r="A23" s="7" t="s">
        <v>62</v>
      </c>
      <c r="B23" s="8" t="s">
        <v>97</v>
      </c>
      <c r="C23" s="23">
        <f t="shared" si="1"/>
        <v>11.55</v>
      </c>
      <c r="D23" s="23">
        <v>0</v>
      </c>
      <c r="E23" s="23">
        <v>11.55</v>
      </c>
    </row>
    <row r="24" spans="1:5" x14ac:dyDescent="0.25">
      <c r="A24" s="7" t="s">
        <v>31</v>
      </c>
      <c r="B24" s="8" t="s">
        <v>98</v>
      </c>
      <c r="C24" s="23">
        <f t="shared" si="1"/>
        <v>2.0500000000000003</v>
      </c>
      <c r="D24" s="23">
        <v>0</v>
      </c>
      <c r="E24" s="23">
        <v>2.0500000000000003</v>
      </c>
    </row>
    <row r="25" spans="1:5" x14ac:dyDescent="0.25">
      <c r="A25" s="7" t="s">
        <v>52</v>
      </c>
      <c r="B25" s="8" t="s">
        <v>99</v>
      </c>
      <c r="C25" s="23">
        <f t="shared" si="1"/>
        <v>425.77000000000004</v>
      </c>
      <c r="D25" s="23">
        <v>32.82</v>
      </c>
      <c r="E25" s="23">
        <v>392.95000000000005</v>
      </c>
    </row>
    <row r="26" spans="1:5" x14ac:dyDescent="0.25">
      <c r="A26" s="7" t="s">
        <v>26</v>
      </c>
      <c r="B26" s="8" t="s">
        <v>7</v>
      </c>
      <c r="C26" s="23">
        <f t="shared" si="1"/>
        <v>11.51</v>
      </c>
      <c r="D26" s="23">
        <v>0</v>
      </c>
      <c r="E26" s="23">
        <v>11.51</v>
      </c>
    </row>
    <row r="27" spans="1:5" x14ac:dyDescent="0.25">
      <c r="A27" s="7" t="s">
        <v>35</v>
      </c>
      <c r="B27" s="8" t="s">
        <v>13</v>
      </c>
      <c r="C27" s="23">
        <f t="shared" si="1"/>
        <v>10.810000000000002</v>
      </c>
      <c r="D27" s="23">
        <v>0</v>
      </c>
      <c r="E27" s="23">
        <v>10.810000000000002</v>
      </c>
    </row>
    <row r="28" spans="1:5" x14ac:dyDescent="0.25">
      <c r="A28" s="12" t="s">
        <v>157</v>
      </c>
      <c r="B28" s="13" t="s">
        <v>100</v>
      </c>
      <c r="C28" s="22">
        <f>SUM(D28:E28)</f>
        <v>11853.28</v>
      </c>
      <c r="D28" s="22">
        <f>SUM(D29:D42)</f>
        <v>5346.2900000000009</v>
      </c>
      <c r="E28" s="22">
        <f>SUM(E29:E42)</f>
        <v>6506.99</v>
      </c>
    </row>
    <row r="29" spans="1:5" x14ac:dyDescent="0.25">
      <c r="A29" s="7" t="s">
        <v>60</v>
      </c>
      <c r="B29" s="8" t="s">
        <v>103</v>
      </c>
      <c r="C29" s="23">
        <f>SUM(D29:E29)</f>
        <v>233.29999999999998</v>
      </c>
      <c r="D29" s="23">
        <v>196.17</v>
      </c>
      <c r="E29" s="23">
        <v>37.130000000000003</v>
      </c>
    </row>
    <row r="30" spans="1:5" x14ac:dyDescent="0.25">
      <c r="A30" s="7" t="s">
        <v>61</v>
      </c>
      <c r="B30" s="8" t="s">
        <v>104</v>
      </c>
      <c r="C30" s="23">
        <f t="shared" ref="C30:C42" si="2">SUM(D30:E30)</f>
        <v>2483.54</v>
      </c>
      <c r="D30" s="23">
        <v>246.07</v>
      </c>
      <c r="E30" s="23">
        <v>2237.4699999999998</v>
      </c>
    </row>
    <row r="31" spans="1:5" x14ac:dyDescent="0.25">
      <c r="A31" s="7" t="s">
        <v>68</v>
      </c>
      <c r="B31" s="8" t="s">
        <v>101</v>
      </c>
      <c r="C31" s="23">
        <f t="shared" si="2"/>
        <v>1622.04</v>
      </c>
      <c r="D31" s="23">
        <v>646.08000000000015</v>
      </c>
      <c r="E31" s="23">
        <v>975.95999999999992</v>
      </c>
    </row>
    <row r="32" spans="1:5" x14ac:dyDescent="0.25">
      <c r="A32" s="7" t="s">
        <v>69</v>
      </c>
      <c r="B32" s="8" t="s">
        <v>102</v>
      </c>
      <c r="C32" s="23">
        <f t="shared" si="2"/>
        <v>495.52</v>
      </c>
      <c r="D32" s="23">
        <v>146.4</v>
      </c>
      <c r="E32" s="23">
        <v>349.12</v>
      </c>
    </row>
    <row r="33" spans="1:5" x14ac:dyDescent="0.25">
      <c r="A33" s="7" t="s">
        <v>77</v>
      </c>
      <c r="B33" s="8" t="s">
        <v>105</v>
      </c>
      <c r="C33" s="23">
        <f t="shared" si="2"/>
        <v>14.94</v>
      </c>
      <c r="D33" s="23">
        <v>0</v>
      </c>
      <c r="E33" s="23">
        <v>14.94</v>
      </c>
    </row>
    <row r="34" spans="1:5" x14ac:dyDescent="0.25">
      <c r="A34" s="7" t="s">
        <v>47</v>
      </c>
      <c r="B34" s="8" t="s">
        <v>106</v>
      </c>
      <c r="C34" s="23">
        <f t="shared" si="2"/>
        <v>16.86</v>
      </c>
      <c r="D34" s="23">
        <v>2.09</v>
      </c>
      <c r="E34" s="23">
        <v>14.77</v>
      </c>
    </row>
    <row r="35" spans="1:5" x14ac:dyDescent="0.25">
      <c r="A35" s="7" t="s">
        <v>23</v>
      </c>
      <c r="B35" s="8" t="s">
        <v>155</v>
      </c>
      <c r="C35" s="23">
        <f t="shared" si="2"/>
        <v>173.37</v>
      </c>
      <c r="D35" s="23">
        <v>19.95</v>
      </c>
      <c r="E35" s="23">
        <v>153.42000000000002</v>
      </c>
    </row>
    <row r="36" spans="1:5" x14ac:dyDescent="0.25">
      <c r="A36" s="7" t="s">
        <v>76</v>
      </c>
      <c r="B36" s="8" t="s">
        <v>110</v>
      </c>
      <c r="C36" s="23">
        <f t="shared" si="2"/>
        <v>1.38</v>
      </c>
      <c r="D36" s="23">
        <v>0</v>
      </c>
      <c r="E36" s="23">
        <v>1.38</v>
      </c>
    </row>
    <row r="37" spans="1:5" x14ac:dyDescent="0.25">
      <c r="A37" s="7" t="s">
        <v>33</v>
      </c>
      <c r="B37" s="8" t="s">
        <v>107</v>
      </c>
      <c r="C37" s="23">
        <f t="shared" si="2"/>
        <v>6193.09</v>
      </c>
      <c r="D37" s="23">
        <v>3782.0700000000006</v>
      </c>
      <c r="E37" s="23">
        <v>2411.0199999999995</v>
      </c>
    </row>
    <row r="38" spans="1:5" x14ac:dyDescent="0.25">
      <c r="A38" s="7" t="s">
        <v>29</v>
      </c>
      <c r="B38" s="8" t="s">
        <v>109</v>
      </c>
      <c r="C38" s="23">
        <f t="shared" si="2"/>
        <v>0.53</v>
      </c>
      <c r="D38" s="23">
        <v>0.53</v>
      </c>
      <c r="E38" s="23">
        <v>0</v>
      </c>
    </row>
    <row r="39" spans="1:5" x14ac:dyDescent="0.25">
      <c r="A39" s="7" t="s">
        <v>53</v>
      </c>
      <c r="B39" s="9" t="s">
        <v>156</v>
      </c>
      <c r="C39" s="23">
        <f t="shared" si="2"/>
        <v>571.33999999999992</v>
      </c>
      <c r="D39" s="23">
        <v>306.93</v>
      </c>
      <c r="E39" s="23">
        <v>264.40999999999997</v>
      </c>
    </row>
    <row r="40" spans="1:5" x14ac:dyDescent="0.25">
      <c r="A40" s="7" t="s">
        <v>74</v>
      </c>
      <c r="B40" s="8" t="s">
        <v>12</v>
      </c>
      <c r="C40" s="23">
        <f t="shared" si="2"/>
        <v>1.5599999999999998</v>
      </c>
      <c r="D40" s="23">
        <v>0</v>
      </c>
      <c r="E40" s="23">
        <v>1.5599999999999998</v>
      </c>
    </row>
    <row r="41" spans="1:5" x14ac:dyDescent="0.25">
      <c r="A41" s="7" t="s">
        <v>37</v>
      </c>
      <c r="B41" s="8" t="s">
        <v>108</v>
      </c>
      <c r="C41" s="23">
        <f t="shared" si="2"/>
        <v>8.51</v>
      </c>
      <c r="D41" s="23">
        <v>0</v>
      </c>
      <c r="E41" s="23">
        <v>8.51</v>
      </c>
    </row>
    <row r="42" spans="1:5" x14ac:dyDescent="0.25">
      <c r="A42" s="7" t="s">
        <v>169</v>
      </c>
      <c r="B42" s="8" t="s">
        <v>14</v>
      </c>
      <c r="C42" s="23">
        <f t="shared" si="2"/>
        <v>37.299999999999997</v>
      </c>
      <c r="D42" s="23">
        <v>0</v>
      </c>
      <c r="E42" s="23">
        <v>37.299999999999997</v>
      </c>
    </row>
    <row r="43" spans="1:5" x14ac:dyDescent="0.25">
      <c r="A43" s="12" t="s">
        <v>170</v>
      </c>
      <c r="B43" s="13" t="s">
        <v>111</v>
      </c>
      <c r="C43" s="22">
        <f>SUM(D43:E43)</f>
        <v>192.17999999999992</v>
      </c>
      <c r="D43" s="22">
        <f>SUM(D44:D47)</f>
        <v>8.6000000000000014</v>
      </c>
      <c r="E43" s="22">
        <f>SUM(E44:E47)</f>
        <v>183.57999999999993</v>
      </c>
    </row>
    <row r="44" spans="1:5" x14ac:dyDescent="0.25">
      <c r="A44" s="7" t="s">
        <v>24</v>
      </c>
      <c r="B44" s="8" t="s">
        <v>112</v>
      </c>
      <c r="C44" s="23">
        <f>SUM(D44:E44)</f>
        <v>152.58999999999989</v>
      </c>
      <c r="D44" s="23">
        <v>8.6000000000000014</v>
      </c>
      <c r="E44" s="23">
        <v>143.9899999999999</v>
      </c>
    </row>
    <row r="45" spans="1:5" x14ac:dyDescent="0.25">
      <c r="A45" s="7" t="s">
        <v>42</v>
      </c>
      <c r="B45" s="8" t="s">
        <v>113</v>
      </c>
      <c r="C45" s="23">
        <f t="shared" ref="C45:C47" si="3">SUM(D45:E45)</f>
        <v>0.15</v>
      </c>
      <c r="D45" s="23">
        <v>0</v>
      </c>
      <c r="E45" s="23">
        <v>0.15</v>
      </c>
    </row>
    <row r="46" spans="1:5" x14ac:dyDescent="0.25">
      <c r="A46" s="7" t="s">
        <v>64</v>
      </c>
      <c r="B46" s="8" t="s">
        <v>114</v>
      </c>
      <c r="C46" s="23">
        <f t="shared" si="3"/>
        <v>1.7400000000000002</v>
      </c>
      <c r="D46" s="23">
        <v>0</v>
      </c>
      <c r="E46" s="23">
        <v>1.7400000000000002</v>
      </c>
    </row>
    <row r="47" spans="1:5" x14ac:dyDescent="0.25">
      <c r="A47" s="7" t="s">
        <v>63</v>
      </c>
      <c r="B47" s="8" t="s">
        <v>115</v>
      </c>
      <c r="C47" s="23">
        <f t="shared" si="3"/>
        <v>37.700000000000003</v>
      </c>
      <c r="D47" s="23">
        <v>0</v>
      </c>
      <c r="E47" s="23">
        <v>37.700000000000003</v>
      </c>
    </row>
    <row r="48" spans="1:5" x14ac:dyDescent="0.25">
      <c r="A48" s="12" t="s">
        <v>171</v>
      </c>
      <c r="B48" s="13" t="s">
        <v>116</v>
      </c>
      <c r="C48" s="22">
        <f>SUM(D48:E48)</f>
        <v>210.56</v>
      </c>
      <c r="D48" s="22">
        <f>SUM(D49:D70)</f>
        <v>15.81</v>
      </c>
      <c r="E48" s="22">
        <f>SUM(E49:E70)</f>
        <v>194.75</v>
      </c>
    </row>
    <row r="49" spans="1:5" x14ac:dyDescent="0.25">
      <c r="A49" s="7" t="s">
        <v>75</v>
      </c>
      <c r="B49" s="8" t="s">
        <v>117</v>
      </c>
      <c r="C49" s="23">
        <f>SUM(D49:E49)</f>
        <v>1.6700000000000002</v>
      </c>
      <c r="D49" s="23">
        <v>0</v>
      </c>
      <c r="E49" s="23">
        <v>1.6700000000000002</v>
      </c>
    </row>
    <row r="50" spans="1:5" x14ac:dyDescent="0.25">
      <c r="A50" s="7" t="s">
        <v>55</v>
      </c>
      <c r="B50" s="8" t="s">
        <v>118</v>
      </c>
      <c r="C50" s="23">
        <f t="shared" ref="C50:C70" si="4">SUM(D50:E50)</f>
        <v>0.02</v>
      </c>
      <c r="D50" s="23">
        <v>0</v>
      </c>
      <c r="E50" s="23">
        <v>0.02</v>
      </c>
    </row>
    <row r="51" spans="1:5" x14ac:dyDescent="0.25">
      <c r="A51" s="7" t="s">
        <v>27</v>
      </c>
      <c r="B51" s="8" t="s">
        <v>119</v>
      </c>
      <c r="C51" s="23">
        <f t="shared" si="4"/>
        <v>0.32</v>
      </c>
      <c r="D51" s="23">
        <v>0</v>
      </c>
      <c r="E51" s="23">
        <v>0.32</v>
      </c>
    </row>
    <row r="52" spans="1:5" x14ac:dyDescent="0.25">
      <c r="A52" s="7" t="s">
        <v>72</v>
      </c>
      <c r="B52" s="8" t="s">
        <v>120</v>
      </c>
      <c r="C52" s="23">
        <f t="shared" si="4"/>
        <v>0.11</v>
      </c>
      <c r="D52" s="23">
        <v>0</v>
      </c>
      <c r="E52" s="23">
        <v>0.11</v>
      </c>
    </row>
    <row r="53" spans="1:5" x14ac:dyDescent="0.25">
      <c r="A53" s="7" t="s">
        <v>65</v>
      </c>
      <c r="B53" s="8" t="s">
        <v>135</v>
      </c>
      <c r="C53" s="23">
        <f t="shared" si="4"/>
        <v>0.7</v>
      </c>
      <c r="D53" s="23">
        <v>0</v>
      </c>
      <c r="E53" s="23">
        <v>0.7</v>
      </c>
    </row>
    <row r="54" spans="1:5" x14ac:dyDescent="0.25">
      <c r="A54" s="7" t="s">
        <v>43</v>
      </c>
      <c r="B54" s="8" t="s">
        <v>121</v>
      </c>
      <c r="C54" s="23">
        <f t="shared" si="4"/>
        <v>0.23</v>
      </c>
      <c r="D54" s="23">
        <v>0</v>
      </c>
      <c r="E54" s="23">
        <v>0.23</v>
      </c>
    </row>
    <row r="55" spans="1:5" x14ac:dyDescent="0.25">
      <c r="A55" s="7" t="s">
        <v>34</v>
      </c>
      <c r="B55" s="8" t="s">
        <v>122</v>
      </c>
      <c r="C55" s="23">
        <f t="shared" si="4"/>
        <v>10.9</v>
      </c>
      <c r="D55" s="23">
        <v>0</v>
      </c>
      <c r="E55" s="23">
        <v>10.9</v>
      </c>
    </row>
    <row r="56" spans="1:5" x14ac:dyDescent="0.25">
      <c r="A56" s="7" t="s">
        <v>30</v>
      </c>
      <c r="B56" s="8" t="s">
        <v>123</v>
      </c>
      <c r="C56" s="23">
        <f t="shared" si="4"/>
        <v>2.73</v>
      </c>
      <c r="D56" s="23">
        <v>0.02</v>
      </c>
      <c r="E56" s="23">
        <v>2.71</v>
      </c>
    </row>
    <row r="57" spans="1:5" x14ac:dyDescent="0.25">
      <c r="A57" s="7" t="s">
        <v>16</v>
      </c>
      <c r="B57" s="8" t="s">
        <v>124</v>
      </c>
      <c r="C57" s="23">
        <f t="shared" si="4"/>
        <v>6.51</v>
      </c>
      <c r="D57" s="23">
        <v>2.44</v>
      </c>
      <c r="E57" s="23">
        <v>4.0699999999999994</v>
      </c>
    </row>
    <row r="58" spans="1:5" x14ac:dyDescent="0.25">
      <c r="A58" s="7" t="s">
        <v>19</v>
      </c>
      <c r="B58" s="8" t="s">
        <v>125</v>
      </c>
      <c r="C58" s="23">
        <f t="shared" si="4"/>
        <v>5.4</v>
      </c>
      <c r="D58" s="23">
        <v>2.6199999999999997</v>
      </c>
      <c r="E58" s="23">
        <v>2.7800000000000007</v>
      </c>
    </row>
    <row r="59" spans="1:5" x14ac:dyDescent="0.25">
      <c r="A59" s="7" t="s">
        <v>50</v>
      </c>
      <c r="B59" s="8" t="s">
        <v>126</v>
      </c>
      <c r="C59" s="23">
        <f t="shared" si="4"/>
        <v>0.78</v>
      </c>
      <c r="D59" s="23">
        <v>0</v>
      </c>
      <c r="E59" s="23">
        <v>0.78</v>
      </c>
    </row>
    <row r="60" spans="1:5" x14ac:dyDescent="0.25">
      <c r="A60" s="7" t="s">
        <v>48</v>
      </c>
      <c r="B60" s="8" t="s">
        <v>127</v>
      </c>
      <c r="C60" s="23">
        <f t="shared" si="4"/>
        <v>0.38</v>
      </c>
      <c r="D60" s="23">
        <v>0</v>
      </c>
      <c r="E60" s="23">
        <v>0.38</v>
      </c>
    </row>
    <row r="61" spans="1:5" x14ac:dyDescent="0.25">
      <c r="A61" s="7" t="s">
        <v>32</v>
      </c>
      <c r="B61" s="8" t="s">
        <v>128</v>
      </c>
      <c r="C61" s="23">
        <f t="shared" si="4"/>
        <v>4.9799999999999995</v>
      </c>
      <c r="D61" s="23">
        <v>0</v>
      </c>
      <c r="E61" s="23">
        <v>4.9799999999999995</v>
      </c>
    </row>
    <row r="62" spans="1:5" x14ac:dyDescent="0.25">
      <c r="A62" s="7" t="s">
        <v>21</v>
      </c>
      <c r="B62" s="8" t="s">
        <v>129</v>
      </c>
      <c r="C62" s="23">
        <f t="shared" si="4"/>
        <v>2.09</v>
      </c>
      <c r="D62" s="23">
        <v>0</v>
      </c>
      <c r="E62" s="23">
        <v>2.09</v>
      </c>
    </row>
    <row r="63" spans="1:5" x14ac:dyDescent="0.25">
      <c r="A63" s="7" t="s">
        <v>57</v>
      </c>
      <c r="B63" s="8" t="s">
        <v>11</v>
      </c>
      <c r="C63" s="23">
        <f t="shared" si="4"/>
        <v>0.33999999999999997</v>
      </c>
      <c r="D63" s="23">
        <v>0</v>
      </c>
      <c r="E63" s="23">
        <v>0.33999999999999997</v>
      </c>
    </row>
    <row r="64" spans="1:5" x14ac:dyDescent="0.25">
      <c r="A64" s="7" t="s">
        <v>28</v>
      </c>
      <c r="B64" s="8" t="s">
        <v>130</v>
      </c>
      <c r="C64" s="23">
        <f t="shared" si="4"/>
        <v>2.04</v>
      </c>
      <c r="D64" s="23">
        <v>0</v>
      </c>
      <c r="E64" s="23">
        <v>2.04</v>
      </c>
    </row>
    <row r="65" spans="1:5" x14ac:dyDescent="0.25">
      <c r="A65" s="7" t="s">
        <v>54</v>
      </c>
      <c r="B65" s="8" t="s">
        <v>131</v>
      </c>
      <c r="C65" s="23">
        <f t="shared" si="4"/>
        <v>5.0699999999999994</v>
      </c>
      <c r="D65" s="23">
        <v>0</v>
      </c>
      <c r="E65" s="23">
        <v>5.0699999999999994</v>
      </c>
    </row>
    <row r="66" spans="1:5" x14ac:dyDescent="0.25">
      <c r="A66" s="7" t="s">
        <v>40</v>
      </c>
      <c r="B66" s="8" t="s">
        <v>132</v>
      </c>
      <c r="C66" s="23">
        <f t="shared" si="4"/>
        <v>0.53</v>
      </c>
      <c r="D66" s="23">
        <v>0.03</v>
      </c>
      <c r="E66" s="23">
        <v>0.5</v>
      </c>
    </row>
    <row r="67" spans="1:5" x14ac:dyDescent="0.25">
      <c r="A67" s="7" t="s">
        <v>39</v>
      </c>
      <c r="B67" s="8" t="s">
        <v>133</v>
      </c>
      <c r="C67" s="23">
        <f t="shared" si="4"/>
        <v>0.95</v>
      </c>
      <c r="D67" s="23">
        <v>0</v>
      </c>
      <c r="E67" s="23">
        <v>0.95</v>
      </c>
    </row>
    <row r="68" spans="1:5" x14ac:dyDescent="0.25">
      <c r="A68" s="7" t="s">
        <v>172</v>
      </c>
      <c r="B68" s="8" t="s">
        <v>134</v>
      </c>
      <c r="C68" s="23">
        <f t="shared" si="4"/>
        <v>22.61</v>
      </c>
      <c r="D68" s="23">
        <v>0</v>
      </c>
      <c r="E68" s="23">
        <v>22.61</v>
      </c>
    </row>
    <row r="69" spans="1:5" x14ac:dyDescent="0.25">
      <c r="A69" s="7" t="s">
        <v>20</v>
      </c>
      <c r="B69" s="8" t="s">
        <v>2</v>
      </c>
      <c r="C69" s="23">
        <f t="shared" si="4"/>
        <v>91.15000000000002</v>
      </c>
      <c r="D69" s="23">
        <v>6.67</v>
      </c>
      <c r="E69" s="23">
        <v>84.480000000000018</v>
      </c>
    </row>
    <row r="70" spans="1:5" x14ac:dyDescent="0.25">
      <c r="A70" s="7" t="s">
        <v>36</v>
      </c>
      <c r="B70" s="8" t="s">
        <v>1</v>
      </c>
      <c r="C70" s="23">
        <f t="shared" si="4"/>
        <v>51.049999999999983</v>
      </c>
      <c r="D70" s="23">
        <v>4.0299999999999994</v>
      </c>
      <c r="E70" s="23">
        <v>47.019999999999982</v>
      </c>
    </row>
    <row r="71" spans="1:5" x14ac:dyDescent="0.25">
      <c r="A71" s="16" t="s">
        <v>18</v>
      </c>
      <c r="B71" s="13" t="s">
        <v>10</v>
      </c>
      <c r="C71" s="22">
        <f>SUM(D71:E71)</f>
        <v>1.0100000000000002</v>
      </c>
      <c r="D71" s="22">
        <v>0</v>
      </c>
      <c r="E71" s="22">
        <v>1.0100000000000002</v>
      </c>
    </row>
    <row r="72" spans="1:5" x14ac:dyDescent="0.25">
      <c r="A72" s="12" t="s">
        <v>173</v>
      </c>
      <c r="B72" s="13" t="s">
        <v>136</v>
      </c>
      <c r="C72" s="22">
        <f>SUM(D72:E72)</f>
        <v>40.19</v>
      </c>
      <c r="D72" s="22">
        <v>10.14</v>
      </c>
      <c r="E72" s="22">
        <v>30.05</v>
      </c>
    </row>
    <row r="73" spans="1:5" x14ac:dyDescent="0.25">
      <c r="A73" s="12" t="s">
        <v>17</v>
      </c>
      <c r="B73" s="13" t="s">
        <v>137</v>
      </c>
      <c r="C73" s="22">
        <f>SUM(D73:E73)</f>
        <v>39518.279999999984</v>
      </c>
      <c r="D73" s="22">
        <f>SUM(D74:D85)</f>
        <v>6540.2699999999995</v>
      </c>
      <c r="E73" s="22">
        <f>SUM(E74:E85)</f>
        <v>32978.009999999987</v>
      </c>
    </row>
    <row r="74" spans="1:5" x14ac:dyDescent="0.25">
      <c r="A74" s="7" t="s">
        <v>174</v>
      </c>
      <c r="B74" s="8" t="s">
        <v>138</v>
      </c>
      <c r="C74" s="23">
        <f>SUM(D74:E74)</f>
        <v>9910.1499999999978</v>
      </c>
      <c r="D74" s="23">
        <v>1750.9799999999998</v>
      </c>
      <c r="E74" s="23">
        <v>8159.1699999999983</v>
      </c>
    </row>
    <row r="75" spans="1:5" x14ac:dyDescent="0.25">
      <c r="A75" s="7" t="s">
        <v>175</v>
      </c>
      <c r="B75" s="8" t="s">
        <v>139</v>
      </c>
      <c r="C75" s="23">
        <f t="shared" ref="C75:C85" si="5">SUM(D75:E75)</f>
        <v>695.8599999999999</v>
      </c>
      <c r="D75" s="23">
        <v>247.22999999999996</v>
      </c>
      <c r="E75" s="23">
        <v>448.63</v>
      </c>
    </row>
    <row r="76" spans="1:5" x14ac:dyDescent="0.25">
      <c r="A76" s="7" t="s">
        <v>176</v>
      </c>
      <c r="B76" s="8" t="s">
        <v>140</v>
      </c>
      <c r="C76" s="23">
        <f t="shared" si="5"/>
        <v>579.51</v>
      </c>
      <c r="D76" s="23">
        <v>218.15000000000003</v>
      </c>
      <c r="E76" s="23">
        <v>361.36</v>
      </c>
    </row>
    <row r="77" spans="1:5" x14ac:dyDescent="0.25">
      <c r="A77" s="7" t="s">
        <v>177</v>
      </c>
      <c r="B77" s="8" t="s">
        <v>141</v>
      </c>
      <c r="C77" s="23">
        <f t="shared" si="5"/>
        <v>21.5</v>
      </c>
      <c r="D77" s="23">
        <v>0</v>
      </c>
      <c r="E77" s="23">
        <v>21.5</v>
      </c>
    </row>
    <row r="78" spans="1:5" x14ac:dyDescent="0.25">
      <c r="A78" s="7" t="s">
        <v>178</v>
      </c>
      <c r="B78" s="8" t="s">
        <v>186</v>
      </c>
      <c r="C78" s="23">
        <f t="shared" si="5"/>
        <v>0.03</v>
      </c>
      <c r="D78" s="23">
        <v>0</v>
      </c>
      <c r="E78" s="23">
        <v>0.03</v>
      </c>
    </row>
    <row r="79" spans="1:5" x14ac:dyDescent="0.25">
      <c r="A79" s="7" t="s">
        <v>179</v>
      </c>
      <c r="B79" s="8" t="s">
        <v>142</v>
      </c>
      <c r="C79" s="23">
        <f t="shared" si="5"/>
        <v>139.65</v>
      </c>
      <c r="D79" s="23">
        <v>5.46</v>
      </c>
      <c r="E79" s="23">
        <v>134.19</v>
      </c>
    </row>
    <row r="80" spans="1:5" x14ac:dyDescent="0.25">
      <c r="A80" s="7" t="s">
        <v>180</v>
      </c>
      <c r="B80" s="8" t="s">
        <v>187</v>
      </c>
      <c r="C80" s="23">
        <f t="shared" si="5"/>
        <v>145.94999999999999</v>
      </c>
      <c r="D80" s="23">
        <v>21.62</v>
      </c>
      <c r="E80" s="23">
        <v>124.33</v>
      </c>
    </row>
    <row r="81" spans="1:5" x14ac:dyDescent="0.25">
      <c r="A81" s="7" t="s">
        <v>181</v>
      </c>
      <c r="B81" s="8" t="s">
        <v>188</v>
      </c>
      <c r="C81" s="23">
        <f t="shared" si="5"/>
        <v>22850.319999999989</v>
      </c>
      <c r="D81" s="23">
        <v>3155.1699999999992</v>
      </c>
      <c r="E81" s="23">
        <v>19695.149999999991</v>
      </c>
    </row>
    <row r="82" spans="1:5" x14ac:dyDescent="0.25">
      <c r="A82" s="7" t="s">
        <v>182</v>
      </c>
      <c r="B82" s="8" t="s">
        <v>143</v>
      </c>
      <c r="C82" s="23">
        <f t="shared" si="5"/>
        <v>504.22999999999979</v>
      </c>
      <c r="D82" s="23">
        <v>113.72</v>
      </c>
      <c r="E82" s="23">
        <v>390.50999999999976</v>
      </c>
    </row>
    <row r="83" spans="1:5" x14ac:dyDescent="0.25">
      <c r="A83" s="7" t="s">
        <v>183</v>
      </c>
      <c r="B83" s="8" t="s">
        <v>144</v>
      </c>
      <c r="C83" s="23">
        <f t="shared" si="5"/>
        <v>3905.2300000000005</v>
      </c>
      <c r="D83" s="23">
        <v>748.21999999999991</v>
      </c>
      <c r="E83" s="23">
        <v>3157.0100000000007</v>
      </c>
    </row>
    <row r="84" spans="1:5" x14ac:dyDescent="0.25">
      <c r="A84" s="7" t="s">
        <v>184</v>
      </c>
      <c r="B84" s="8" t="s">
        <v>4</v>
      </c>
      <c r="C84" s="23">
        <f t="shared" si="5"/>
        <v>687.45999999999981</v>
      </c>
      <c r="D84" s="23">
        <v>237.93</v>
      </c>
      <c r="E84" s="23">
        <v>449.52999999999986</v>
      </c>
    </row>
    <row r="85" spans="1:5" x14ac:dyDescent="0.25">
      <c r="A85" s="7" t="s">
        <v>185</v>
      </c>
      <c r="B85" s="8" t="s">
        <v>145</v>
      </c>
      <c r="C85" s="23">
        <f t="shared" si="5"/>
        <v>78.389999999999986</v>
      </c>
      <c r="D85" s="23">
        <v>41.79</v>
      </c>
      <c r="E85" s="23">
        <v>36.599999999999994</v>
      </c>
    </row>
    <row r="86" spans="1:5" x14ac:dyDescent="0.25">
      <c r="A86" s="16" t="s">
        <v>25</v>
      </c>
      <c r="B86" s="17" t="s">
        <v>162</v>
      </c>
      <c r="C86" s="22">
        <f>SUM(D86:E86)</f>
        <v>825.26</v>
      </c>
      <c r="D86" s="22">
        <f>SUM(D87:D89)</f>
        <v>316.92</v>
      </c>
      <c r="E86" s="22">
        <f>SUM(E87:E89)</f>
        <v>508.34</v>
      </c>
    </row>
    <row r="87" spans="1:5" x14ac:dyDescent="0.25">
      <c r="A87" s="10" t="s">
        <v>192</v>
      </c>
      <c r="B87" s="9" t="s">
        <v>189</v>
      </c>
      <c r="C87" s="23">
        <f t="shared" ref="C87:C89" si="6">SUM(D87:E87)</f>
        <v>563.29999999999995</v>
      </c>
      <c r="D87" s="23">
        <v>252.97000000000003</v>
      </c>
      <c r="E87" s="23">
        <v>310.33</v>
      </c>
    </row>
    <row r="88" spans="1:5" x14ac:dyDescent="0.25">
      <c r="A88" s="10" t="s">
        <v>193</v>
      </c>
      <c r="B88" s="9" t="s">
        <v>190</v>
      </c>
      <c r="C88" s="23">
        <f t="shared" si="6"/>
        <v>217.65000000000003</v>
      </c>
      <c r="D88" s="23">
        <v>63.95</v>
      </c>
      <c r="E88" s="23">
        <v>153.70000000000002</v>
      </c>
    </row>
    <row r="89" spans="1:5" x14ac:dyDescent="0.25">
      <c r="A89" s="10" t="s">
        <v>194</v>
      </c>
      <c r="B89" s="9" t="s">
        <v>191</v>
      </c>
      <c r="C89" s="23">
        <f t="shared" si="6"/>
        <v>44.31</v>
      </c>
      <c r="D89" s="23">
        <v>0</v>
      </c>
      <c r="E89" s="23">
        <v>44.31</v>
      </c>
    </row>
    <row r="90" spans="1:5" x14ac:dyDescent="0.25">
      <c r="A90" s="18" t="s">
        <v>197</v>
      </c>
      <c r="B90" s="19" t="s">
        <v>163</v>
      </c>
      <c r="C90" s="21">
        <f>SUM(C91:C92)</f>
        <v>93245.149999999907</v>
      </c>
      <c r="D90" s="21">
        <f>SUM(D91:D92)</f>
        <v>12488.14</v>
      </c>
      <c r="E90" s="21">
        <f>SUM(E91:E92)</f>
        <v>80757.009999999907</v>
      </c>
    </row>
    <row r="91" spans="1:5" x14ac:dyDescent="0.25">
      <c r="A91" s="10" t="s">
        <v>198</v>
      </c>
      <c r="B91" s="9" t="s">
        <v>164</v>
      </c>
      <c r="C91" s="23">
        <f>SUM(D91:E91)</f>
        <v>88026.069999999905</v>
      </c>
      <c r="D91" s="23">
        <v>10766.23</v>
      </c>
      <c r="E91" s="23">
        <v>77259.839999999909</v>
      </c>
    </row>
    <row r="92" spans="1:5" x14ac:dyDescent="0.25">
      <c r="A92" s="10" t="s">
        <v>199</v>
      </c>
      <c r="B92" s="9" t="s">
        <v>165</v>
      </c>
      <c r="C92" s="24">
        <f>SUM(D92:E92)</f>
        <v>5219.0799999999981</v>
      </c>
      <c r="D92" s="24">
        <v>1721.91</v>
      </c>
      <c r="E92" s="24">
        <v>3497.1699999999983</v>
      </c>
    </row>
    <row r="93" spans="1:5" x14ac:dyDescent="0.25">
      <c r="A93" s="18" t="s">
        <v>51</v>
      </c>
      <c r="B93" s="11" t="s">
        <v>160</v>
      </c>
      <c r="C93" s="21">
        <f>SUM(D93+E93)</f>
        <v>2385.1700000000005</v>
      </c>
      <c r="D93" s="21">
        <f>SUM(D94+D95)</f>
        <v>942.87999999999977</v>
      </c>
      <c r="E93" s="21">
        <f>SUM(E94+E95)</f>
        <v>1442.2900000000006</v>
      </c>
    </row>
    <row r="94" spans="1:5" x14ac:dyDescent="0.25">
      <c r="A94" s="12" t="s">
        <v>200</v>
      </c>
      <c r="B94" s="13" t="s">
        <v>158</v>
      </c>
      <c r="C94" s="22">
        <f>SUM(D94:E94)</f>
        <v>1.5</v>
      </c>
      <c r="D94" s="22">
        <v>0.43000000000000005</v>
      </c>
      <c r="E94" s="22">
        <v>1.07</v>
      </c>
    </row>
    <row r="95" spans="1:5" x14ac:dyDescent="0.25">
      <c r="A95" s="12" t="s">
        <v>201</v>
      </c>
      <c r="B95" s="13" t="s">
        <v>159</v>
      </c>
      <c r="C95" s="22">
        <f>SUM(D95:E95)</f>
        <v>2383.6700000000005</v>
      </c>
      <c r="D95" s="22">
        <f>SUM(D96:D112)</f>
        <v>942.44999999999982</v>
      </c>
      <c r="E95" s="22">
        <f>SUM(E96:E112)</f>
        <v>1441.2200000000007</v>
      </c>
    </row>
    <row r="96" spans="1:5" x14ac:dyDescent="0.25">
      <c r="A96" s="7" t="s">
        <v>202</v>
      </c>
      <c r="B96" s="8" t="s">
        <v>195</v>
      </c>
      <c r="C96" s="23">
        <f>SUM(D96:E96)</f>
        <v>412.85</v>
      </c>
      <c r="D96" s="23">
        <v>49.81</v>
      </c>
      <c r="E96" s="23">
        <v>363.04</v>
      </c>
    </row>
    <row r="97" spans="1:5" x14ac:dyDescent="0.25">
      <c r="A97" s="7" t="s">
        <v>203</v>
      </c>
      <c r="B97" s="8" t="s">
        <v>3</v>
      </c>
      <c r="C97" s="23">
        <f t="shared" ref="C97:C100" si="7">SUM(D97:E97)</f>
        <v>2.5099999999999998</v>
      </c>
      <c r="D97" s="23">
        <v>0.05</v>
      </c>
      <c r="E97" s="23">
        <v>2.46</v>
      </c>
    </row>
    <row r="98" spans="1:5" x14ac:dyDescent="0.25">
      <c r="A98" s="7" t="s">
        <v>204</v>
      </c>
      <c r="B98" s="8" t="s">
        <v>196</v>
      </c>
      <c r="C98" s="23">
        <f t="shared" si="7"/>
        <v>4.2</v>
      </c>
      <c r="D98" s="23">
        <v>2.33</v>
      </c>
      <c r="E98" s="23">
        <v>1.87</v>
      </c>
    </row>
    <row r="99" spans="1:5" x14ac:dyDescent="0.25">
      <c r="A99" s="7" t="s">
        <v>205</v>
      </c>
      <c r="B99" s="8" t="s">
        <v>9</v>
      </c>
      <c r="C99" s="23">
        <f t="shared" si="7"/>
        <v>5.26</v>
      </c>
      <c r="D99" s="23">
        <v>2.2200000000000002</v>
      </c>
      <c r="E99" s="23">
        <v>3.04</v>
      </c>
    </row>
    <row r="100" spans="1:5" x14ac:dyDescent="0.25">
      <c r="A100" s="7" t="s">
        <v>206</v>
      </c>
      <c r="B100" s="8" t="s">
        <v>8</v>
      </c>
      <c r="C100" s="23">
        <f t="shared" si="7"/>
        <v>2.69</v>
      </c>
      <c r="D100" s="23">
        <v>1.1299999999999999</v>
      </c>
      <c r="E100" s="23">
        <v>1.56</v>
      </c>
    </row>
    <row r="101" spans="1:5" x14ac:dyDescent="0.25">
      <c r="A101" s="7" t="s">
        <v>207</v>
      </c>
      <c r="B101" s="8" t="s">
        <v>6</v>
      </c>
      <c r="C101" s="23">
        <f t="shared" ref="C101:C115" si="8">SUM(D101:E101)</f>
        <v>34.29</v>
      </c>
      <c r="D101" s="23">
        <v>3.8099999999999996</v>
      </c>
      <c r="E101" s="23">
        <v>30.48</v>
      </c>
    </row>
    <row r="102" spans="1:5" x14ac:dyDescent="0.25">
      <c r="A102" s="7" t="s">
        <v>208</v>
      </c>
      <c r="B102" s="8" t="s">
        <v>147</v>
      </c>
      <c r="C102" s="23">
        <f t="shared" si="8"/>
        <v>178.07000000000002</v>
      </c>
      <c r="D102" s="23">
        <v>66.709999999999994</v>
      </c>
      <c r="E102" s="23">
        <v>111.36000000000003</v>
      </c>
    </row>
    <row r="103" spans="1:5" x14ac:dyDescent="0.25">
      <c r="A103" s="7" t="s">
        <v>209</v>
      </c>
      <c r="B103" s="8" t="s">
        <v>150</v>
      </c>
      <c r="C103" s="23">
        <f t="shared" si="8"/>
        <v>0.3</v>
      </c>
      <c r="D103" s="23">
        <v>0</v>
      </c>
      <c r="E103" s="23">
        <v>0.3</v>
      </c>
    </row>
    <row r="104" spans="1:5" x14ac:dyDescent="0.25">
      <c r="A104" s="7" t="s">
        <v>210</v>
      </c>
      <c r="B104" s="8" t="s">
        <v>149</v>
      </c>
      <c r="C104" s="23">
        <f t="shared" si="8"/>
        <v>33.629999999999995</v>
      </c>
      <c r="D104" s="23">
        <v>8.09</v>
      </c>
      <c r="E104" s="23">
        <v>25.54</v>
      </c>
    </row>
    <row r="105" spans="1:5" x14ac:dyDescent="0.25">
      <c r="A105" s="7" t="s">
        <v>211</v>
      </c>
      <c r="B105" s="8" t="s">
        <v>146</v>
      </c>
      <c r="C105" s="23">
        <f t="shared" si="8"/>
        <v>1426.5400000000004</v>
      </c>
      <c r="D105" s="23">
        <v>749.79</v>
      </c>
      <c r="E105" s="23">
        <v>676.75000000000045</v>
      </c>
    </row>
    <row r="106" spans="1:5" x14ac:dyDescent="0.25">
      <c r="A106" s="7" t="s">
        <v>212</v>
      </c>
      <c r="B106" s="8" t="s">
        <v>148</v>
      </c>
      <c r="C106" s="23">
        <f t="shared" si="8"/>
        <v>33.03</v>
      </c>
      <c r="D106" s="23">
        <v>1.51</v>
      </c>
      <c r="E106" s="23">
        <v>31.52</v>
      </c>
    </row>
    <row r="107" spans="1:5" x14ac:dyDescent="0.25">
      <c r="A107" s="7" t="s">
        <v>213</v>
      </c>
      <c r="B107" s="8" t="s">
        <v>153</v>
      </c>
      <c r="C107" s="23">
        <f t="shared" si="8"/>
        <v>2.2000000000000002</v>
      </c>
      <c r="D107" s="23">
        <v>0.55000000000000004</v>
      </c>
      <c r="E107" s="23">
        <v>1.65</v>
      </c>
    </row>
    <row r="108" spans="1:5" x14ac:dyDescent="0.25">
      <c r="A108" s="7" t="s">
        <v>214</v>
      </c>
      <c r="B108" s="8" t="s">
        <v>5</v>
      </c>
      <c r="C108" s="23">
        <f t="shared" si="8"/>
        <v>2.91</v>
      </c>
      <c r="D108" s="23">
        <v>1.2000000000000002</v>
      </c>
      <c r="E108" s="23">
        <v>1.71</v>
      </c>
    </row>
    <row r="109" spans="1:5" x14ac:dyDescent="0.25">
      <c r="A109" s="7" t="s">
        <v>215</v>
      </c>
      <c r="B109" s="8" t="s">
        <v>151</v>
      </c>
      <c r="C109" s="23">
        <f t="shared" si="8"/>
        <v>15.29</v>
      </c>
      <c r="D109" s="23">
        <v>2.0599999999999996</v>
      </c>
      <c r="E109" s="23">
        <v>13.229999999999999</v>
      </c>
    </row>
    <row r="110" spans="1:5" x14ac:dyDescent="0.25">
      <c r="A110" s="7" t="s">
        <v>216</v>
      </c>
      <c r="B110" s="8" t="s">
        <v>152</v>
      </c>
      <c r="C110" s="23">
        <f t="shared" si="8"/>
        <v>106.5</v>
      </c>
      <c r="D110" s="23">
        <v>36.299999999999997</v>
      </c>
      <c r="E110" s="23">
        <v>70.2</v>
      </c>
    </row>
    <row r="111" spans="1:5" x14ac:dyDescent="0.25">
      <c r="A111" s="7" t="s">
        <v>217</v>
      </c>
      <c r="B111" s="8" t="s">
        <v>0</v>
      </c>
      <c r="C111" s="23">
        <f t="shared" si="8"/>
        <v>22.680000000000003</v>
      </c>
      <c r="D111" s="23">
        <v>0.62</v>
      </c>
      <c r="E111" s="23">
        <v>22.060000000000002</v>
      </c>
    </row>
    <row r="112" spans="1:5" x14ac:dyDescent="0.25">
      <c r="A112" s="7" t="s">
        <v>218</v>
      </c>
      <c r="B112" s="3" t="s">
        <v>224</v>
      </c>
      <c r="C112" s="23">
        <f t="shared" si="8"/>
        <v>100.72</v>
      </c>
      <c r="D112" s="23">
        <v>16.27</v>
      </c>
      <c r="E112" s="23">
        <v>84.45</v>
      </c>
    </row>
    <row r="113" spans="1:5" x14ac:dyDescent="0.25">
      <c r="A113" s="18" t="s">
        <v>49</v>
      </c>
      <c r="B113" s="11" t="s">
        <v>161</v>
      </c>
      <c r="C113" s="21">
        <f t="shared" si="8"/>
        <v>0.02</v>
      </c>
      <c r="D113" s="21">
        <v>0</v>
      </c>
      <c r="E113" s="21">
        <v>0.02</v>
      </c>
    </row>
    <row r="114" spans="1:5" x14ac:dyDescent="0.25">
      <c r="A114" s="18" t="s">
        <v>41</v>
      </c>
      <c r="B114" s="11" t="s">
        <v>154</v>
      </c>
      <c r="C114" s="21">
        <f t="shared" si="8"/>
        <v>3505.7999999999993</v>
      </c>
      <c r="D114" s="21">
        <v>745.00999999999988</v>
      </c>
      <c r="E114" s="21">
        <v>2760.7899999999995</v>
      </c>
    </row>
    <row r="115" spans="1:5" x14ac:dyDescent="0.25">
      <c r="A115" s="11" t="s">
        <v>44</v>
      </c>
      <c r="B115" s="11" t="s">
        <v>78</v>
      </c>
      <c r="C115" s="21">
        <f t="shared" si="8"/>
        <v>199946.90999999992</v>
      </c>
      <c r="D115" s="21">
        <f>SUM(D7+D90+D93+D113+D114)</f>
        <v>36348.649999999994</v>
      </c>
      <c r="E115" s="21">
        <f>SUM(E7+E90+E93+E113+E114)</f>
        <v>163598.25999999992</v>
      </c>
    </row>
  </sheetData>
  <mergeCells count="3">
    <mergeCell ref="C4:C5"/>
    <mergeCell ref="D4:E4"/>
    <mergeCell ref="A4:B6"/>
  </mergeCells>
  <pageMargins left="0.7" right="0.7" top="0.75" bottom="0.75" header="0.3" footer="0.3"/>
  <pageSetup paperSize="9" orientation="portrait" r:id="rId1"/>
  <ignoredErrors>
    <ignoredError sqref="A9:A100 A113:A115" twoDigitTextYear="1"/>
    <ignoredError sqref="D48:E48 D95:E95" formulaRange="1"/>
    <ignoredError sqref="C90 C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Parelo</dc:creator>
  <cp:lastModifiedBy>Kätlin Laats</cp:lastModifiedBy>
  <dcterms:created xsi:type="dcterms:W3CDTF">2017-10-02T12:54:03Z</dcterms:created>
  <dcterms:modified xsi:type="dcterms:W3CDTF">2021-01-13T09:16:22Z</dcterms:modified>
</cp:coreProperties>
</file>