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215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<sst xmlns="http://schemas.openxmlformats.org/spreadsheetml/2006/main" count="145" uniqueCount="137">
  <si>
    <t>Suvioder</t>
  </si>
  <si>
    <t>Kaer</t>
  </si>
  <si>
    <t>Suvinisu</t>
  </si>
  <si>
    <t>Talirukis</t>
  </si>
  <si>
    <t>Põldhernes</t>
  </si>
  <si>
    <t>Põlduba</t>
  </si>
  <si>
    <t>Suviraps</t>
  </si>
  <si>
    <t>Suvirüps</t>
  </si>
  <si>
    <t>Talirüps</t>
  </si>
  <si>
    <t>Õlirõigas</t>
  </si>
  <si>
    <t>Lina</t>
  </si>
  <si>
    <t>Harilik aruhein</t>
  </si>
  <si>
    <t>Punane aruhein</t>
  </si>
  <si>
    <t>Põldtimut</t>
  </si>
  <si>
    <t>Karjamaa raihein</t>
  </si>
  <si>
    <t>Itaalia raihein</t>
  </si>
  <si>
    <t>Kerahein</t>
  </si>
  <si>
    <t>Päideroog</t>
  </si>
  <si>
    <t>Sale haguhein</t>
  </si>
  <si>
    <t>Roog-aruhein</t>
  </si>
  <si>
    <t>Talioder</t>
  </si>
  <si>
    <t>Punane ristik</t>
  </si>
  <si>
    <t>Roosa ristik</t>
  </si>
  <si>
    <t>Valge ristik</t>
  </si>
  <si>
    <t>Lutsern</t>
  </si>
  <si>
    <t>Ida-kitsehernes</t>
  </si>
  <si>
    <t>Valge mesikas</t>
  </si>
  <si>
    <t>Söödapeet</t>
  </si>
  <si>
    <t>Tomat</t>
  </si>
  <si>
    <t>Aedhernes</t>
  </si>
  <si>
    <t>Aeduba</t>
  </si>
  <si>
    <t>Talinisu</t>
  </si>
  <si>
    <t>Aasnurmikas</t>
  </si>
  <si>
    <t>Aas-rebasesaba</t>
  </si>
  <si>
    <t>Valge sinep</t>
  </si>
  <si>
    <r>
      <t>Hordeum vulgare</t>
    </r>
    <r>
      <rPr>
        <sz val="9"/>
        <rFont val="Arial"/>
        <family val="2"/>
      </rPr>
      <t xml:space="preserve"> L.</t>
    </r>
  </si>
  <si>
    <t>Spring Barley</t>
  </si>
  <si>
    <r>
      <t>Avena sativa</t>
    </r>
    <r>
      <rPr>
        <sz val="9"/>
        <rFont val="Arial"/>
        <family val="2"/>
      </rPr>
      <t xml:space="preserve"> L.</t>
    </r>
  </si>
  <si>
    <t>Oat</t>
  </si>
  <si>
    <r>
      <t>Triticum aestivum</t>
    </r>
    <r>
      <rPr>
        <sz val="9"/>
        <rFont val="Arial"/>
        <family val="2"/>
      </rPr>
      <t xml:space="preserve"> L. </t>
    </r>
  </si>
  <si>
    <r>
      <t>Secale cereale</t>
    </r>
    <r>
      <rPr>
        <sz val="9"/>
        <rFont val="Arial"/>
        <family val="2"/>
      </rPr>
      <t xml:space="preserve"> L.</t>
    </r>
  </si>
  <si>
    <t>Rye</t>
  </si>
  <si>
    <r>
      <t>x</t>
    </r>
    <r>
      <rPr>
        <i/>
        <sz val="9"/>
        <rFont val="Arial"/>
        <family val="2"/>
      </rPr>
      <t xml:space="preserve">Triticosecale </t>
    </r>
    <r>
      <rPr>
        <sz val="9"/>
        <rFont val="Arial"/>
        <family val="2"/>
      </rPr>
      <t>Wittm.</t>
    </r>
  </si>
  <si>
    <t>Winter barley</t>
  </si>
  <si>
    <r>
      <t>Poa pratensis</t>
    </r>
    <r>
      <rPr>
        <sz val="9"/>
        <rFont val="Arial"/>
        <family val="2"/>
      </rPr>
      <t xml:space="preserve"> L.</t>
    </r>
  </si>
  <si>
    <t>Smooth-stalked meadowgrass, Kentucky bluegrass</t>
  </si>
  <si>
    <r>
      <t>Alopecurus pratensis</t>
    </r>
    <r>
      <rPr>
        <sz val="9"/>
        <rFont val="Arial"/>
        <family val="2"/>
      </rPr>
      <t xml:space="preserve"> L.</t>
    </r>
  </si>
  <si>
    <t>Meadow foxtail</t>
  </si>
  <si>
    <r>
      <t>Festuca pratensis</t>
    </r>
    <r>
      <rPr>
        <sz val="9"/>
        <rFont val="Arial"/>
        <family val="2"/>
      </rPr>
      <t xml:space="preserve"> Hudson</t>
    </r>
  </si>
  <si>
    <t>Meadow fescue</t>
  </si>
  <si>
    <r>
      <t>Festuca rubra</t>
    </r>
    <r>
      <rPr>
        <sz val="9"/>
        <rFont val="Arial"/>
        <family val="2"/>
      </rPr>
      <t xml:space="preserve"> L.</t>
    </r>
  </si>
  <si>
    <t>Red fescue</t>
  </si>
  <si>
    <r>
      <t>Phleum pratense</t>
    </r>
    <r>
      <rPr>
        <sz val="9"/>
        <rFont val="Arial"/>
        <family val="2"/>
      </rPr>
      <t xml:space="preserve"> L.</t>
    </r>
  </si>
  <si>
    <t>Timothy</t>
  </si>
  <si>
    <r>
      <t>Lolium perenne</t>
    </r>
    <r>
      <rPr>
        <sz val="9"/>
        <rFont val="Arial"/>
        <family val="2"/>
      </rPr>
      <t xml:space="preserve"> L.</t>
    </r>
  </si>
  <si>
    <t>Perennial ryegrass</t>
  </si>
  <si>
    <r>
      <t>Lolium multiflorum</t>
    </r>
    <r>
      <rPr>
        <sz val="9"/>
        <rFont val="Arial"/>
        <family val="2"/>
      </rPr>
      <t xml:space="preserve"> Lam.</t>
    </r>
  </si>
  <si>
    <t>Italian ryegrass</t>
  </si>
  <si>
    <r>
      <t>Dactylis glomerata</t>
    </r>
    <r>
      <rPr>
        <sz val="9"/>
        <rFont val="Arial"/>
        <family val="2"/>
      </rPr>
      <t xml:space="preserve"> L.</t>
    </r>
  </si>
  <si>
    <t>Cocksfoot, Orchard grass</t>
  </si>
  <si>
    <r>
      <t>Bromus inermis</t>
    </r>
    <r>
      <rPr>
        <sz val="9"/>
        <rFont val="Arial"/>
        <family val="2"/>
      </rPr>
      <t xml:space="preserve"> Leyss.</t>
    </r>
  </si>
  <si>
    <t>Smooth brome</t>
  </si>
  <si>
    <r>
      <t xml:space="preserve">Phalaris arundinacea </t>
    </r>
    <r>
      <rPr>
        <sz val="9"/>
        <rFont val="Arial"/>
        <family val="2"/>
      </rPr>
      <t>L.</t>
    </r>
  </si>
  <si>
    <t>Reed canarygrass</t>
  </si>
  <si>
    <t xml:space="preserve">Koeleria macrantha </t>
  </si>
  <si>
    <t>Crested hairgrass</t>
  </si>
  <si>
    <r>
      <t>Festuca arundinacea</t>
    </r>
    <r>
      <rPr>
        <sz val="9"/>
        <rFont val="Arial"/>
        <family val="2"/>
      </rPr>
      <t xml:space="preserve"> </t>
    </r>
  </si>
  <si>
    <t>Tall fescue</t>
  </si>
  <si>
    <r>
      <t>Pisum sativum</t>
    </r>
    <r>
      <rPr>
        <sz val="9"/>
        <rFont val="Arial"/>
        <family val="2"/>
      </rPr>
      <t xml:space="preserve"> L. </t>
    </r>
  </si>
  <si>
    <t>Field pea</t>
  </si>
  <si>
    <r>
      <t>Vicia faba</t>
    </r>
    <r>
      <rPr>
        <sz val="9"/>
        <rFont val="Arial"/>
        <family val="2"/>
      </rPr>
      <t xml:space="preserve"> L. </t>
    </r>
  </si>
  <si>
    <t>Field bean</t>
  </si>
  <si>
    <r>
      <t>Trifolium pratense</t>
    </r>
    <r>
      <rPr>
        <sz val="9"/>
        <rFont val="Arial"/>
        <family val="2"/>
      </rPr>
      <t xml:space="preserve"> L.</t>
    </r>
  </si>
  <si>
    <t>Red clover</t>
  </si>
  <si>
    <r>
      <t>Trifolium hybridum</t>
    </r>
    <r>
      <rPr>
        <sz val="9"/>
        <rFont val="Arial"/>
        <family val="2"/>
      </rPr>
      <t xml:space="preserve"> L.</t>
    </r>
  </si>
  <si>
    <t>Alsike clover</t>
  </si>
  <si>
    <r>
      <t>Trifolium repens</t>
    </r>
    <r>
      <rPr>
        <sz val="9"/>
        <rFont val="Arial"/>
        <family val="2"/>
      </rPr>
      <t xml:space="preserve"> L.</t>
    </r>
  </si>
  <si>
    <t>White clover</t>
  </si>
  <si>
    <t>Medicago sativa L.</t>
  </si>
  <si>
    <t>Lucerne</t>
  </si>
  <si>
    <r>
      <t xml:space="preserve">Galega orientalis </t>
    </r>
    <r>
      <rPr>
        <sz val="9"/>
        <rFont val="Arial"/>
        <family val="2"/>
      </rPr>
      <t>Lam.</t>
    </r>
  </si>
  <si>
    <t>Fodder galega, Goat`s rue</t>
  </si>
  <si>
    <r>
      <t>Melilotus alba</t>
    </r>
    <r>
      <rPr>
        <sz val="9"/>
        <rFont val="Arial"/>
        <family val="2"/>
      </rPr>
      <t xml:space="preserve"> L.</t>
    </r>
  </si>
  <si>
    <t>White sweetclover</t>
  </si>
  <si>
    <r>
      <t>Beta vulgaris</t>
    </r>
    <r>
      <rPr>
        <sz val="9"/>
        <rFont val="Arial"/>
        <family val="2"/>
      </rPr>
      <t xml:space="preserve"> L.</t>
    </r>
  </si>
  <si>
    <t>Fodder beet</t>
  </si>
  <si>
    <r>
      <t>Raphanus sativus</t>
    </r>
    <r>
      <rPr>
        <sz val="9"/>
        <rFont val="Arial"/>
        <family val="2"/>
      </rPr>
      <t xml:space="preserve"> L. var. </t>
    </r>
    <r>
      <rPr>
        <i/>
        <sz val="9"/>
        <rFont val="Arial"/>
        <family val="2"/>
      </rPr>
      <t>Oleiformis</t>
    </r>
  </si>
  <si>
    <t>Fodder radish</t>
  </si>
  <si>
    <r>
      <t>Brassica napus</t>
    </r>
    <r>
      <rPr>
        <sz val="9"/>
        <rFont val="Arial"/>
        <family val="2"/>
      </rPr>
      <t xml:space="preserve"> L. </t>
    </r>
  </si>
  <si>
    <t>Swede rape</t>
  </si>
  <si>
    <t>Taliraps</t>
  </si>
  <si>
    <r>
      <t>Brassica rapa</t>
    </r>
    <r>
      <rPr>
        <sz val="9"/>
        <rFont val="Arial"/>
        <family val="2"/>
      </rPr>
      <t xml:space="preserve"> L. var. </t>
    </r>
    <r>
      <rPr>
        <i/>
        <sz val="9"/>
        <rFont val="Arial"/>
        <family val="2"/>
      </rPr>
      <t>silvestris</t>
    </r>
    <r>
      <rPr>
        <sz val="9"/>
        <rFont val="Arial"/>
        <family val="2"/>
      </rPr>
      <t xml:space="preserve"> </t>
    </r>
  </si>
  <si>
    <t>Summer turnip rape</t>
  </si>
  <si>
    <t>Winter turnip rape</t>
  </si>
  <si>
    <r>
      <t>Sinapis alba</t>
    </r>
    <r>
      <rPr>
        <sz val="9"/>
        <rFont val="Arial"/>
        <family val="2"/>
      </rPr>
      <t xml:space="preserve"> L.</t>
    </r>
  </si>
  <si>
    <t>White mustard</t>
  </si>
  <si>
    <r>
      <t>Linum usitatissimum</t>
    </r>
    <r>
      <rPr>
        <sz val="9"/>
        <rFont val="Arial"/>
        <family val="2"/>
      </rPr>
      <t xml:space="preserve"> L.</t>
    </r>
  </si>
  <si>
    <t>Flax</t>
  </si>
  <si>
    <r>
      <t>Lycopersicon esculentum</t>
    </r>
    <r>
      <rPr>
        <sz val="9"/>
        <rFont val="Arial"/>
        <family val="2"/>
      </rPr>
      <t xml:space="preserve"> Mill.</t>
    </r>
  </si>
  <si>
    <t>Tomato</t>
  </si>
  <si>
    <r>
      <t xml:space="preserve">Pisum sativum </t>
    </r>
    <r>
      <rPr>
        <sz val="9"/>
        <rFont val="Arial"/>
        <family val="2"/>
      </rPr>
      <t>L. (partim)</t>
    </r>
  </si>
  <si>
    <t>Pea</t>
  </si>
  <si>
    <r>
      <t xml:space="preserve">Phaseolus vulgaris </t>
    </r>
    <r>
      <rPr>
        <sz val="9"/>
        <rFont val="Arial"/>
        <family val="2"/>
      </rPr>
      <t>L.</t>
    </r>
  </si>
  <si>
    <t>French bean</t>
  </si>
  <si>
    <t>Spring wheat</t>
  </si>
  <si>
    <t>Winter wheat</t>
  </si>
  <si>
    <t>Kõik kokku/Subtotal (kg)</t>
  </si>
  <si>
    <t>Teravili kokku/ Cereals total (kg)</t>
  </si>
  <si>
    <t>Kõrrelised kokku/ Grasses total (kg)</t>
  </si>
  <si>
    <t>Söödakultuurid kokku/ Fodder Crops total (kg)</t>
  </si>
  <si>
    <t>Õli- ja kiukultuurid kokku/ Oil and Fibre Species total (kg)</t>
  </si>
  <si>
    <t>Köögivili kokku/ Vegetables total (kg)</t>
  </si>
  <si>
    <t>Liblikõielised kokku/ Legumes total (kg)</t>
  </si>
  <si>
    <t>Õlikanep</t>
  </si>
  <si>
    <t>Põld-sojauba</t>
  </si>
  <si>
    <t>Cannabis sativa L.</t>
  </si>
  <si>
    <t>Hemp</t>
  </si>
  <si>
    <t>Glycine max (L.) Merrill</t>
  </si>
  <si>
    <t>Soya bean</t>
  </si>
  <si>
    <t>Harilik keerispea</t>
  </si>
  <si>
    <r>
      <t>Phacelia tanacetifolia</t>
    </r>
    <r>
      <rPr>
        <sz val="10"/>
        <rFont val="Arial"/>
        <family val="0"/>
      </rPr>
      <t xml:space="preserve"> Benth.</t>
    </r>
  </si>
  <si>
    <t>California bluebell</t>
  </si>
  <si>
    <t>Talitritikale</t>
  </si>
  <si>
    <t>Tatar</t>
  </si>
  <si>
    <t>Winter Triticale</t>
  </si>
  <si>
    <r>
      <t xml:space="preserve">Fagopyrum esculentum </t>
    </r>
    <r>
      <rPr>
        <sz val="9"/>
        <rFont val="Arial"/>
        <family val="2"/>
      </rPr>
      <t>Moench</t>
    </r>
  </si>
  <si>
    <t>Buckwheat</t>
  </si>
  <si>
    <t>Lamba-aruhein</t>
  </si>
  <si>
    <t>Ohtetu luste</t>
  </si>
  <si>
    <t>Festuca ovina L.</t>
  </si>
  <si>
    <t>Sheep's fescue</t>
  </si>
  <si>
    <t>Westerwold ryegrass</t>
  </si>
  <si>
    <t>Üheaastane raihein</t>
  </si>
  <si>
    <t>Suvitritikale</t>
  </si>
  <si>
    <t>Spring Triticale</t>
  </si>
  <si>
    <t>Paljaskaer</t>
  </si>
  <si>
    <t>Avena nuda 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</si>
</sst>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"/>
    <numFmt numFmtId="180" formatCode="0.0"/>
    <numFmt numFmtId="181" formatCode="&quot;Jah&quot;;&quot;Jah&quot;;&quot;Ei&quot;"/>
    <numFmt numFmtId="182" formatCode="&quot;Tõene&quot;;&quot;Tõene&quot;;&quot;Väär&quot;"/>
    <numFmt numFmtId="183" formatCode="&quot;Sees&quot;;&quot;Sees&quot;;&quot;Väljas&quot;"/>
    <numFmt numFmtId="184" formatCode="0.00000"/>
    <numFmt numFmtId="185" formatCode="0.0000"/>
    <numFmt numFmtId="186" formatCode="0.000"/>
    <numFmt numFmtId="187" formatCode="mmm/yyyy"/>
    <numFmt numFmtId="188" formatCode="#,##0.00\ &quot;kr&quot;"/>
    <numFmt numFmtId="189" formatCode="[$-10409]dd\.mm\.yyyy"/>
    <numFmt numFmtId="190" formatCode="[$-10409]0;\(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1" fillId="3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3" fontId="1" fillId="36" borderId="10" xfId="0" applyNumberFormat="1" applyFon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" fontId="0" fillId="0" borderId="0" xfId="0" applyNumberFormat="1" applyFont="1" applyAlignment="1">
      <alignment/>
    </xf>
    <xf numFmtId="0" fontId="1" fillId="32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3" fontId="1" fillId="38" borderId="13" xfId="0" applyNumberFormat="1" applyFont="1" applyFill="1" applyBorder="1" applyAlignment="1">
      <alignment horizontal="right"/>
    </xf>
    <xf numFmtId="3" fontId="1" fillId="38" borderId="14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1" fillId="32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3" fontId="1" fillId="35" borderId="16" xfId="0" applyNumberFormat="1" applyFont="1" applyFill="1" applyBorder="1" applyAlignment="1">
      <alignment horizontal="right"/>
    </xf>
    <xf numFmtId="3" fontId="1" fillId="35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1" fillId="3" borderId="16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8" borderId="17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PageLayoutView="0" workbookViewId="0" topLeftCell="A1">
      <pane xSplit="3" ySplit="3" topLeftCell="S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56" sqref="AD56"/>
    </sheetView>
  </sheetViews>
  <sheetFormatPr defaultColWidth="9.140625" defaultRowHeight="12.75"/>
  <cols>
    <col min="1" max="1" width="18.8515625" style="0" customWidth="1"/>
    <col min="2" max="2" width="26.28125" style="0" customWidth="1"/>
    <col min="3" max="3" width="23.00390625" style="0" customWidth="1"/>
    <col min="4" max="20" width="10.140625" style="0" customWidth="1"/>
    <col min="21" max="21" width="10.140625" style="0" bestFit="1" customWidth="1"/>
    <col min="22" max="22" width="10.140625" style="0" customWidth="1"/>
    <col min="23" max="23" width="11.00390625" style="0" customWidth="1"/>
    <col min="24" max="24" width="10.140625" style="0" bestFit="1" customWidth="1"/>
    <col min="25" max="25" width="11.28125" style="0" customWidth="1"/>
    <col min="26" max="26" width="10.140625" style="0" bestFit="1" customWidth="1"/>
    <col min="30" max="30" width="11.57421875" style="0" customWidth="1"/>
  </cols>
  <sheetData>
    <row r="1" spans="1:17" ht="15.75">
      <c r="A1" s="2"/>
      <c r="Q1" s="34"/>
    </row>
    <row r="2" spans="1:26" ht="15">
      <c r="A2" s="3"/>
      <c r="B2" s="3"/>
      <c r="C2" s="3"/>
      <c r="D2" s="4">
        <v>36342</v>
      </c>
      <c r="E2" s="4">
        <v>36708</v>
      </c>
      <c r="F2" s="4">
        <v>37073</v>
      </c>
      <c r="G2" s="4">
        <v>37438</v>
      </c>
      <c r="H2" s="4">
        <v>37803</v>
      </c>
      <c r="I2" s="4">
        <v>38169</v>
      </c>
      <c r="J2" s="4">
        <v>38534</v>
      </c>
      <c r="K2" s="4">
        <v>38899</v>
      </c>
      <c r="L2" s="4">
        <v>39264</v>
      </c>
      <c r="M2" s="4">
        <v>39630</v>
      </c>
      <c r="N2" s="4">
        <v>39995</v>
      </c>
      <c r="O2" s="4">
        <v>40360</v>
      </c>
      <c r="P2" s="4">
        <v>40725</v>
      </c>
      <c r="Q2" s="4">
        <v>41091</v>
      </c>
      <c r="R2" s="4">
        <v>41456</v>
      </c>
      <c r="S2" s="4">
        <v>41821</v>
      </c>
      <c r="T2" s="4">
        <v>42186</v>
      </c>
      <c r="U2" s="4">
        <v>42552</v>
      </c>
      <c r="V2" s="4">
        <v>42917</v>
      </c>
      <c r="W2" s="4">
        <v>43282</v>
      </c>
      <c r="X2" s="4">
        <v>43647</v>
      </c>
      <c r="Y2" s="4">
        <v>44013</v>
      </c>
      <c r="Z2" s="4">
        <v>44378</v>
      </c>
    </row>
    <row r="3" spans="1:26" ht="15">
      <c r="A3" s="5"/>
      <c r="B3" s="5"/>
      <c r="C3" s="3"/>
      <c r="D3" s="4">
        <v>36707</v>
      </c>
      <c r="E3" s="4">
        <v>37072</v>
      </c>
      <c r="F3" s="4">
        <v>37437</v>
      </c>
      <c r="G3" s="4">
        <v>37802</v>
      </c>
      <c r="H3" s="4">
        <v>38168</v>
      </c>
      <c r="I3" s="4">
        <v>38533</v>
      </c>
      <c r="J3" s="4">
        <v>38898</v>
      </c>
      <c r="K3" s="4">
        <v>39263</v>
      </c>
      <c r="L3" s="4">
        <v>39629</v>
      </c>
      <c r="M3" s="26">
        <v>39994</v>
      </c>
      <c r="N3" s="26">
        <v>40359</v>
      </c>
      <c r="O3" s="29">
        <v>40724</v>
      </c>
      <c r="P3" s="29">
        <v>41090</v>
      </c>
      <c r="Q3" s="29">
        <v>41455</v>
      </c>
      <c r="R3" s="29">
        <v>41820</v>
      </c>
      <c r="S3" s="29">
        <v>42185</v>
      </c>
      <c r="T3" s="29">
        <v>42551</v>
      </c>
      <c r="U3" s="29">
        <v>42916</v>
      </c>
      <c r="V3" s="29">
        <v>43281</v>
      </c>
      <c r="W3" s="29">
        <v>43646</v>
      </c>
      <c r="X3" s="29">
        <v>44012</v>
      </c>
      <c r="Y3" s="29">
        <v>44377</v>
      </c>
      <c r="Z3" s="29">
        <v>44742</v>
      </c>
    </row>
    <row r="4" spans="1:26" ht="12.75">
      <c r="A4" s="6" t="s">
        <v>0</v>
      </c>
      <c r="B4" s="14" t="s">
        <v>35</v>
      </c>
      <c r="C4" s="6" t="s">
        <v>36</v>
      </c>
      <c r="D4" s="6">
        <v>3076930</v>
      </c>
      <c r="E4" s="6">
        <v>5091250</v>
      </c>
      <c r="F4" s="6">
        <v>5391955</v>
      </c>
      <c r="G4" s="22">
        <v>7704327</v>
      </c>
      <c r="H4" s="22">
        <v>7417455</v>
      </c>
      <c r="I4" s="22">
        <v>8238330</v>
      </c>
      <c r="J4" s="22">
        <v>7702185</v>
      </c>
      <c r="K4" s="22">
        <v>3165820</v>
      </c>
      <c r="L4" s="23">
        <v>4161450</v>
      </c>
      <c r="M4" s="23">
        <v>3048050</v>
      </c>
      <c r="N4" s="23">
        <v>5406916</v>
      </c>
      <c r="O4" s="23">
        <v>3887215</v>
      </c>
      <c r="P4" s="23">
        <v>4897210</v>
      </c>
      <c r="Q4" s="1">
        <v>7366940</v>
      </c>
      <c r="R4" s="1">
        <v>9006923</v>
      </c>
      <c r="S4" s="1">
        <v>9430725</v>
      </c>
      <c r="T4" s="1">
        <v>10865525</v>
      </c>
      <c r="U4" s="1">
        <v>6756985</v>
      </c>
      <c r="V4" s="52">
        <v>8448295</v>
      </c>
      <c r="W4" s="59">
        <v>9560660</v>
      </c>
      <c r="X4" s="1">
        <v>14283608</v>
      </c>
      <c r="Y4" s="1">
        <v>9237955</v>
      </c>
      <c r="Z4" s="1">
        <v>6286859</v>
      </c>
    </row>
    <row r="5" spans="1:26" ht="12.75">
      <c r="A5" s="6" t="s">
        <v>20</v>
      </c>
      <c r="B5" s="14" t="s">
        <v>35</v>
      </c>
      <c r="C5" s="6" t="s">
        <v>43</v>
      </c>
      <c r="D5" s="6">
        <v>0</v>
      </c>
      <c r="E5" s="6">
        <v>0</v>
      </c>
      <c r="F5" s="6">
        <v>0</v>
      </c>
      <c r="G5" s="23">
        <v>0</v>
      </c>
      <c r="H5" s="23">
        <v>0</v>
      </c>
      <c r="I5" s="22">
        <v>132600</v>
      </c>
      <c r="J5" s="22">
        <v>47500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33">
        <v>0</v>
      </c>
      <c r="R5" s="52">
        <v>0</v>
      </c>
      <c r="S5" s="42">
        <v>0</v>
      </c>
      <c r="T5" s="42">
        <v>239200</v>
      </c>
      <c r="U5" s="42">
        <v>83700</v>
      </c>
      <c r="V5" s="42">
        <v>545600</v>
      </c>
      <c r="W5" s="59">
        <v>763900</v>
      </c>
      <c r="X5" s="1">
        <v>2785200</v>
      </c>
      <c r="Y5" s="1">
        <v>1963740</v>
      </c>
      <c r="Z5" s="1">
        <v>1655160</v>
      </c>
    </row>
    <row r="6" spans="1:26" ht="12.75">
      <c r="A6" s="6" t="s">
        <v>1</v>
      </c>
      <c r="B6" s="14" t="s">
        <v>37</v>
      </c>
      <c r="C6" s="6" t="s">
        <v>38</v>
      </c>
      <c r="D6" s="6">
        <v>263980</v>
      </c>
      <c r="E6" s="6">
        <v>711715</v>
      </c>
      <c r="F6" s="6">
        <v>659610</v>
      </c>
      <c r="G6" s="22">
        <v>1215190</v>
      </c>
      <c r="H6" s="22">
        <v>1001000</v>
      </c>
      <c r="I6" s="22">
        <v>1525222</v>
      </c>
      <c r="J6" s="22">
        <v>645900</v>
      </c>
      <c r="K6" s="22">
        <v>300670</v>
      </c>
      <c r="L6" s="23">
        <v>1385560</v>
      </c>
      <c r="M6" s="23">
        <v>725800</v>
      </c>
      <c r="N6" s="23">
        <v>1035030</v>
      </c>
      <c r="O6" s="23">
        <v>746575</v>
      </c>
      <c r="P6" s="23">
        <v>1158920</v>
      </c>
      <c r="Q6" s="1">
        <v>1738480</v>
      </c>
      <c r="R6" s="1">
        <v>2130980</v>
      </c>
      <c r="S6" s="1">
        <v>1256340</v>
      </c>
      <c r="T6" s="1">
        <v>952450</v>
      </c>
      <c r="U6" s="1">
        <v>2453525</v>
      </c>
      <c r="V6" s="1">
        <v>3198470</v>
      </c>
      <c r="W6" s="59">
        <v>4171903</v>
      </c>
      <c r="X6" s="1">
        <v>6850475</v>
      </c>
      <c r="Y6" s="1">
        <v>5196733</v>
      </c>
      <c r="Z6" s="1">
        <v>3925127</v>
      </c>
    </row>
    <row r="7" spans="1:26" ht="12.75">
      <c r="A7" s="46" t="s">
        <v>135</v>
      </c>
      <c r="B7" s="14" t="s">
        <v>136</v>
      </c>
      <c r="C7" s="46" t="s">
        <v>38</v>
      </c>
      <c r="D7" s="6"/>
      <c r="E7" s="6"/>
      <c r="F7" s="6"/>
      <c r="G7" s="22"/>
      <c r="H7" s="22"/>
      <c r="I7" s="22"/>
      <c r="J7" s="22"/>
      <c r="K7" s="22"/>
      <c r="L7" s="23"/>
      <c r="M7" s="23"/>
      <c r="N7" s="23"/>
      <c r="O7" s="23"/>
      <c r="P7" s="23"/>
      <c r="Q7" s="1"/>
      <c r="R7" s="1"/>
      <c r="S7" s="1"/>
      <c r="T7" s="1"/>
      <c r="U7" s="1"/>
      <c r="V7" s="1"/>
      <c r="W7" s="59"/>
      <c r="X7" s="1"/>
      <c r="Y7" s="1">
        <v>100000</v>
      </c>
      <c r="Z7" s="1"/>
    </row>
    <row r="8" spans="1:26" ht="12.75">
      <c r="A8" s="6" t="s">
        <v>2</v>
      </c>
      <c r="B8" s="14" t="s">
        <v>39</v>
      </c>
      <c r="C8" s="18" t="s">
        <v>104</v>
      </c>
      <c r="D8" s="18">
        <v>1340410</v>
      </c>
      <c r="E8" s="18">
        <v>1345571</v>
      </c>
      <c r="F8" s="18">
        <v>1087740</v>
      </c>
      <c r="G8" s="22">
        <v>1853250</v>
      </c>
      <c r="H8" s="22">
        <v>3639445</v>
      </c>
      <c r="I8" s="22">
        <v>2081250</v>
      </c>
      <c r="J8" s="22">
        <v>6818500</v>
      </c>
      <c r="K8" s="22">
        <v>1085450</v>
      </c>
      <c r="L8" s="23">
        <v>2224300</v>
      </c>
      <c r="M8" s="23">
        <v>1361320</v>
      </c>
      <c r="N8" s="23">
        <v>3248620</v>
      </c>
      <c r="O8" s="23">
        <v>4027820</v>
      </c>
      <c r="P8" s="23">
        <v>4433395</v>
      </c>
      <c r="Q8" s="1">
        <v>4503200</v>
      </c>
      <c r="R8" s="1">
        <v>7829350</v>
      </c>
      <c r="S8" s="1">
        <v>8520530</v>
      </c>
      <c r="T8" s="1">
        <v>5436865</v>
      </c>
      <c r="U8" s="1">
        <v>5174020</v>
      </c>
      <c r="V8" s="1">
        <v>5507505</v>
      </c>
      <c r="W8" s="59">
        <v>5887740</v>
      </c>
      <c r="X8" s="1">
        <v>6063135</v>
      </c>
      <c r="Y8" s="1">
        <v>2595805</v>
      </c>
      <c r="Z8" s="1">
        <v>2304069</v>
      </c>
    </row>
    <row r="9" spans="1:26" ht="12.75">
      <c r="A9" s="6" t="s">
        <v>31</v>
      </c>
      <c r="B9" s="14" t="s">
        <v>39</v>
      </c>
      <c r="C9" s="18" t="s">
        <v>105</v>
      </c>
      <c r="D9" s="18">
        <v>301550</v>
      </c>
      <c r="E9" s="18">
        <v>545610</v>
      </c>
      <c r="F9" s="18">
        <v>1093070</v>
      </c>
      <c r="G9" s="22">
        <v>2683250</v>
      </c>
      <c r="H9" s="22">
        <v>1372030</v>
      </c>
      <c r="I9" s="22">
        <v>1774350</v>
      </c>
      <c r="J9" s="22">
        <v>1275300</v>
      </c>
      <c r="K9" s="22">
        <v>1753635</v>
      </c>
      <c r="L9" s="23">
        <v>2176050</v>
      </c>
      <c r="M9" s="23">
        <v>1908500</v>
      </c>
      <c r="N9" s="23">
        <v>2211400</v>
      </c>
      <c r="O9" s="23">
        <v>2381410</v>
      </c>
      <c r="P9" s="23">
        <v>3524690</v>
      </c>
      <c r="Q9" s="1">
        <v>4073460</v>
      </c>
      <c r="R9" s="1">
        <v>2977055</v>
      </c>
      <c r="S9" s="1">
        <v>5190390</v>
      </c>
      <c r="T9" s="1">
        <v>6991460</v>
      </c>
      <c r="U9" s="1">
        <v>5109282</v>
      </c>
      <c r="V9" s="1">
        <v>8721210</v>
      </c>
      <c r="W9" s="59">
        <v>7177870</v>
      </c>
      <c r="X9" s="1">
        <v>9481356</v>
      </c>
      <c r="Y9" s="1">
        <v>8101090</v>
      </c>
      <c r="Z9" s="1">
        <v>6404349</v>
      </c>
    </row>
    <row r="10" spans="1:26" ht="12.75">
      <c r="A10" s="6" t="s">
        <v>3</v>
      </c>
      <c r="B10" s="14" t="s">
        <v>40</v>
      </c>
      <c r="C10" s="6" t="s">
        <v>41</v>
      </c>
      <c r="D10" s="6">
        <v>681670</v>
      </c>
      <c r="E10" s="6">
        <v>183400</v>
      </c>
      <c r="F10" s="6">
        <v>171870</v>
      </c>
      <c r="G10" s="22">
        <v>408865</v>
      </c>
      <c r="H10" s="22">
        <v>79290</v>
      </c>
      <c r="I10" s="22">
        <v>25000</v>
      </c>
      <c r="J10" s="22">
        <v>200600</v>
      </c>
      <c r="K10" s="22">
        <v>444700</v>
      </c>
      <c r="L10" s="23">
        <v>617480</v>
      </c>
      <c r="M10" s="23">
        <v>489250</v>
      </c>
      <c r="N10" s="23">
        <v>356850</v>
      </c>
      <c r="O10" s="23">
        <v>341770</v>
      </c>
      <c r="P10" s="23">
        <v>345024</v>
      </c>
      <c r="Q10" s="1">
        <v>506525</v>
      </c>
      <c r="R10" s="1">
        <v>278405</v>
      </c>
      <c r="S10" s="1">
        <v>376564</v>
      </c>
      <c r="T10" s="1">
        <v>465285</v>
      </c>
      <c r="U10" s="1">
        <v>242625</v>
      </c>
      <c r="V10" s="1">
        <v>43010</v>
      </c>
      <c r="W10" s="59">
        <v>215805</v>
      </c>
      <c r="X10" s="1">
        <v>532220</v>
      </c>
      <c r="Y10" s="1">
        <v>353200</v>
      </c>
      <c r="Z10" s="1">
        <v>149380</v>
      </c>
    </row>
    <row r="11" spans="1:26" ht="12.75">
      <c r="A11" s="46" t="s">
        <v>133</v>
      </c>
      <c r="B11" s="15" t="s">
        <v>42</v>
      </c>
      <c r="C11" s="46" t="s">
        <v>134</v>
      </c>
      <c r="D11" s="6">
        <v>0</v>
      </c>
      <c r="E11" s="6">
        <v>11550</v>
      </c>
      <c r="F11" s="6">
        <v>58900</v>
      </c>
      <c r="G11" s="22">
        <v>151450</v>
      </c>
      <c r="H11" s="22">
        <v>34440</v>
      </c>
      <c r="I11" s="23">
        <v>0</v>
      </c>
      <c r="J11" s="22">
        <v>29500</v>
      </c>
      <c r="K11" s="22">
        <v>53000</v>
      </c>
      <c r="L11" s="23">
        <v>142000</v>
      </c>
      <c r="M11" s="23">
        <v>60000</v>
      </c>
      <c r="N11" s="23">
        <v>570640</v>
      </c>
      <c r="O11" s="23">
        <v>35100</v>
      </c>
      <c r="P11" s="23">
        <v>58000</v>
      </c>
      <c r="Q11" s="1">
        <v>361000</v>
      </c>
      <c r="R11" s="1">
        <v>114000</v>
      </c>
      <c r="S11" s="1">
        <v>468000</v>
      </c>
      <c r="T11" s="1">
        <v>338300</v>
      </c>
      <c r="U11" s="1">
        <v>223695</v>
      </c>
      <c r="V11" s="1">
        <v>156095</v>
      </c>
      <c r="W11" s="59">
        <v>76550</v>
      </c>
      <c r="X11" s="1">
        <v>614000</v>
      </c>
      <c r="Y11" s="1">
        <v>118200</v>
      </c>
      <c r="Z11" s="1">
        <v>271200</v>
      </c>
    </row>
    <row r="12" spans="1:26" ht="12.75">
      <c r="A12" s="46" t="s">
        <v>122</v>
      </c>
      <c r="B12" s="15" t="s">
        <v>42</v>
      </c>
      <c r="C12" s="46" t="s">
        <v>124</v>
      </c>
      <c r="D12" s="6"/>
      <c r="E12" s="6"/>
      <c r="F12" s="6"/>
      <c r="G12" s="22"/>
      <c r="H12" s="22"/>
      <c r="I12" s="23"/>
      <c r="J12" s="22"/>
      <c r="K12" s="22"/>
      <c r="L12" s="23"/>
      <c r="M12" s="23"/>
      <c r="N12" s="23"/>
      <c r="O12" s="23"/>
      <c r="P12" s="23"/>
      <c r="Q12" s="1"/>
      <c r="R12" s="1"/>
      <c r="S12" s="1"/>
      <c r="T12" s="1"/>
      <c r="U12" s="1"/>
      <c r="V12" s="1"/>
      <c r="W12" s="59">
        <v>364580</v>
      </c>
      <c r="X12" s="1">
        <v>579700</v>
      </c>
      <c r="Y12" s="1">
        <v>278115</v>
      </c>
      <c r="Z12" s="1">
        <v>264315</v>
      </c>
    </row>
    <row r="13" spans="1:26" ht="12.75">
      <c r="A13" s="53" t="s">
        <v>123</v>
      </c>
      <c r="B13" s="54" t="s">
        <v>125</v>
      </c>
      <c r="C13" s="50" t="s">
        <v>126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59">
        <v>43835</v>
      </c>
      <c r="X13" s="1">
        <v>51970</v>
      </c>
      <c r="Y13" s="1">
        <v>69827</v>
      </c>
      <c r="Z13" s="1">
        <v>54326</v>
      </c>
    </row>
    <row r="14" spans="1:26" ht="12.75">
      <c r="A14" s="74" t="s">
        <v>107</v>
      </c>
      <c r="B14" s="74"/>
      <c r="C14" s="74"/>
      <c r="D14" s="7">
        <f>SUM(D4:D12)</f>
        <v>5664540</v>
      </c>
      <c r="E14" s="7">
        <f>SUM(E4:E12)</f>
        <v>7889096</v>
      </c>
      <c r="F14" s="35">
        <f>SUM(F4:F12)</f>
        <v>8463145</v>
      </c>
      <c r="G14" s="24">
        <v>14016332</v>
      </c>
      <c r="H14" s="24">
        <v>13543660</v>
      </c>
      <c r="I14" s="24">
        <v>13776752</v>
      </c>
      <c r="J14" s="24">
        <v>16719485</v>
      </c>
      <c r="K14" s="24">
        <v>6803275</v>
      </c>
      <c r="L14" s="24">
        <v>10706840</v>
      </c>
      <c r="M14" s="24">
        <f>SUM(M4:M12)</f>
        <v>7592920</v>
      </c>
      <c r="N14" s="27">
        <v>12829456</v>
      </c>
      <c r="O14" s="24">
        <f aca="true" t="shared" si="0" ref="O14:V14">SUM(O4:O12)</f>
        <v>11419890</v>
      </c>
      <c r="P14" s="24">
        <f t="shared" si="0"/>
        <v>14417239</v>
      </c>
      <c r="Q14" s="24">
        <f t="shared" si="0"/>
        <v>18549605</v>
      </c>
      <c r="R14" s="24">
        <f t="shared" si="0"/>
        <v>22336713</v>
      </c>
      <c r="S14" s="24">
        <f t="shared" si="0"/>
        <v>25242549</v>
      </c>
      <c r="T14" s="24">
        <f t="shared" si="0"/>
        <v>25289085</v>
      </c>
      <c r="U14" s="24">
        <f t="shared" si="0"/>
        <v>20043832</v>
      </c>
      <c r="V14" s="24">
        <f t="shared" si="0"/>
        <v>26620185</v>
      </c>
      <c r="W14" s="60">
        <f>SUM(W4:W13)</f>
        <v>28262843</v>
      </c>
      <c r="X14" s="24">
        <f>SUM(X4:X13)</f>
        <v>41241664</v>
      </c>
      <c r="Y14" s="24">
        <f>SUM(Y4:Y13)</f>
        <v>28014665</v>
      </c>
      <c r="Z14" s="24">
        <f>SUM(Z4:Z13)</f>
        <v>21314785</v>
      </c>
    </row>
    <row r="15" spans="1:26" ht="15">
      <c r="A15" s="3"/>
      <c r="B15" s="3"/>
      <c r="C15" s="3"/>
      <c r="D15" s="3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X15" s="1"/>
      <c r="Y15" s="1"/>
      <c r="Z15" s="1"/>
    </row>
    <row r="16" spans="1:26" ht="38.25">
      <c r="A16" s="6" t="s">
        <v>32</v>
      </c>
      <c r="B16" s="14" t="s">
        <v>44</v>
      </c>
      <c r="C16" s="19" t="s">
        <v>45</v>
      </c>
      <c r="D16" s="19">
        <v>6149</v>
      </c>
      <c r="E16" s="19">
        <v>2280</v>
      </c>
      <c r="F16" s="19">
        <v>6540</v>
      </c>
      <c r="G16" s="22">
        <v>7278</v>
      </c>
      <c r="H16" s="22">
        <v>5360</v>
      </c>
      <c r="I16" s="22">
        <v>11937</v>
      </c>
      <c r="J16" s="22">
        <v>14531</v>
      </c>
      <c r="K16" s="22">
        <v>15283</v>
      </c>
      <c r="L16" s="23">
        <v>12611</v>
      </c>
      <c r="M16" s="23">
        <v>10397</v>
      </c>
      <c r="N16" s="23">
        <v>19466</v>
      </c>
      <c r="O16" s="23">
        <v>10232</v>
      </c>
      <c r="P16" s="23">
        <v>14748</v>
      </c>
      <c r="Q16" s="1">
        <v>15975</v>
      </c>
      <c r="R16" s="1">
        <v>6988</v>
      </c>
      <c r="S16" s="1">
        <v>8137</v>
      </c>
      <c r="T16" s="1">
        <v>9994</v>
      </c>
      <c r="U16" s="1">
        <v>9454</v>
      </c>
      <c r="V16" s="1">
        <v>2484</v>
      </c>
      <c r="W16" s="61">
        <v>6551</v>
      </c>
      <c r="X16" s="1">
        <v>17268</v>
      </c>
      <c r="Y16" s="1">
        <v>23276</v>
      </c>
      <c r="Z16" s="1">
        <v>9145</v>
      </c>
    </row>
    <row r="17" spans="1:26" ht="12.75">
      <c r="A17" s="6" t="s">
        <v>33</v>
      </c>
      <c r="B17" s="14" t="s">
        <v>46</v>
      </c>
      <c r="C17" s="6" t="s">
        <v>47</v>
      </c>
      <c r="D17" s="6">
        <v>0</v>
      </c>
      <c r="E17" s="6">
        <v>0</v>
      </c>
      <c r="F17" s="6">
        <v>0</v>
      </c>
      <c r="G17" s="23">
        <v>0</v>
      </c>
      <c r="H17" s="23">
        <v>45</v>
      </c>
      <c r="I17" s="23">
        <v>20</v>
      </c>
      <c r="J17" s="22">
        <v>1475</v>
      </c>
      <c r="K17" s="23">
        <v>740</v>
      </c>
      <c r="L17" s="23">
        <v>1160</v>
      </c>
      <c r="M17" s="23">
        <v>720</v>
      </c>
      <c r="N17" s="23">
        <v>1360</v>
      </c>
      <c r="O17" s="23">
        <v>1060</v>
      </c>
      <c r="P17" s="23">
        <v>0</v>
      </c>
      <c r="Q17" s="1">
        <v>0</v>
      </c>
      <c r="R17" s="1"/>
      <c r="S17" s="48">
        <v>0</v>
      </c>
      <c r="T17" s="48">
        <v>0</v>
      </c>
      <c r="U17" s="48">
        <v>0</v>
      </c>
      <c r="V17" s="48">
        <v>0</v>
      </c>
      <c r="W17" s="62">
        <v>0</v>
      </c>
      <c r="X17" s="55"/>
      <c r="Y17" s="55"/>
      <c r="Z17" s="55"/>
    </row>
    <row r="18" spans="1:26" ht="12.75">
      <c r="A18" s="6" t="s">
        <v>11</v>
      </c>
      <c r="B18" s="14" t="s">
        <v>48</v>
      </c>
      <c r="C18" s="6" t="s">
        <v>49</v>
      </c>
      <c r="D18" s="6">
        <v>4639</v>
      </c>
      <c r="E18" s="6">
        <v>6612</v>
      </c>
      <c r="F18" s="6">
        <v>12935</v>
      </c>
      <c r="G18" s="22">
        <v>16552</v>
      </c>
      <c r="H18" s="22">
        <v>7905</v>
      </c>
      <c r="I18" s="22">
        <v>5582</v>
      </c>
      <c r="J18" s="22">
        <v>35073</v>
      </c>
      <c r="K18" s="22">
        <v>21939</v>
      </c>
      <c r="L18" s="23">
        <v>33259</v>
      </c>
      <c r="M18" s="23">
        <v>14299</v>
      </c>
      <c r="N18" s="23">
        <v>46677</v>
      </c>
      <c r="O18" s="23">
        <v>26769</v>
      </c>
      <c r="P18" s="23">
        <v>22314</v>
      </c>
      <c r="Q18" s="1">
        <v>23491</v>
      </c>
      <c r="R18" s="1">
        <v>61844</v>
      </c>
      <c r="S18" s="1">
        <v>51859</v>
      </c>
      <c r="T18" s="1">
        <v>81700</v>
      </c>
      <c r="U18" s="1">
        <v>114807</v>
      </c>
      <c r="V18" s="1">
        <v>94284</v>
      </c>
      <c r="W18" s="61">
        <v>111874</v>
      </c>
      <c r="X18" s="1">
        <v>97264</v>
      </c>
      <c r="Y18" s="1">
        <v>164612</v>
      </c>
      <c r="Z18" s="1">
        <v>153455</v>
      </c>
    </row>
    <row r="19" spans="1:26" ht="14.25" customHeight="1">
      <c r="A19" s="6" t="s">
        <v>12</v>
      </c>
      <c r="B19" s="14" t="s">
        <v>50</v>
      </c>
      <c r="C19" s="6" t="s">
        <v>51</v>
      </c>
      <c r="D19" s="6">
        <v>3247</v>
      </c>
      <c r="E19" s="6">
        <v>4016</v>
      </c>
      <c r="F19" s="6">
        <v>11617</v>
      </c>
      <c r="G19" s="22">
        <v>16320</v>
      </c>
      <c r="H19" s="22">
        <v>8810</v>
      </c>
      <c r="I19" s="22">
        <v>10208</v>
      </c>
      <c r="J19" s="22">
        <v>29287</v>
      </c>
      <c r="K19" s="22">
        <v>31390</v>
      </c>
      <c r="L19" s="23">
        <v>22759</v>
      </c>
      <c r="M19" s="23">
        <v>32578</v>
      </c>
      <c r="N19" s="23">
        <v>20321</v>
      </c>
      <c r="O19" s="23">
        <v>25350</v>
      </c>
      <c r="P19" s="23">
        <v>28245</v>
      </c>
      <c r="Q19" s="1">
        <v>28955</v>
      </c>
      <c r="R19" s="1">
        <v>19717</v>
      </c>
      <c r="S19" s="1">
        <v>22473</v>
      </c>
      <c r="T19" s="1">
        <v>22973</v>
      </c>
      <c r="U19" s="1">
        <v>23108</v>
      </c>
      <c r="V19" s="1">
        <v>40235</v>
      </c>
      <c r="W19" s="61">
        <v>32224</v>
      </c>
      <c r="X19" s="1">
        <v>29845</v>
      </c>
      <c r="Y19" s="1">
        <v>40949</v>
      </c>
      <c r="Z19" s="1">
        <v>28588</v>
      </c>
    </row>
    <row r="20" spans="1:26" ht="14.25" customHeight="1">
      <c r="A20" s="46" t="s">
        <v>127</v>
      </c>
      <c r="B20" s="14" t="s">
        <v>129</v>
      </c>
      <c r="C20" s="6" t="s">
        <v>130</v>
      </c>
      <c r="D20" s="6"/>
      <c r="E20" s="6"/>
      <c r="F20" s="6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1"/>
      <c r="R20" s="1"/>
      <c r="S20" s="1"/>
      <c r="T20" s="1"/>
      <c r="U20" s="1"/>
      <c r="V20" s="1"/>
      <c r="W20" s="61">
        <v>20</v>
      </c>
      <c r="X20" s="58"/>
      <c r="Y20" s="58"/>
      <c r="Z20" s="58"/>
    </row>
    <row r="21" spans="1:26" ht="12.75">
      <c r="A21" s="6" t="s">
        <v>13</v>
      </c>
      <c r="B21" s="14" t="s">
        <v>52</v>
      </c>
      <c r="C21" s="6" t="s">
        <v>53</v>
      </c>
      <c r="D21" s="6">
        <v>23358</v>
      </c>
      <c r="E21" s="6">
        <v>20610</v>
      </c>
      <c r="F21" s="6">
        <v>32792</v>
      </c>
      <c r="G21" s="22">
        <v>44658</v>
      </c>
      <c r="H21" s="22">
        <v>35842</v>
      </c>
      <c r="I21" s="22">
        <v>35861</v>
      </c>
      <c r="J21" s="22">
        <v>42893</v>
      </c>
      <c r="K21" s="22">
        <v>102431</v>
      </c>
      <c r="L21" s="23">
        <v>144196</v>
      </c>
      <c r="M21" s="23">
        <v>76204</v>
      </c>
      <c r="N21" s="23">
        <v>103945</v>
      </c>
      <c r="O21" s="23">
        <v>80132.5</v>
      </c>
      <c r="P21" s="23">
        <v>56016</v>
      </c>
      <c r="Q21" s="1">
        <v>113843</v>
      </c>
      <c r="R21" s="1">
        <v>167972</v>
      </c>
      <c r="S21" s="1">
        <v>112790</v>
      </c>
      <c r="T21" s="1">
        <v>154007</v>
      </c>
      <c r="U21" s="1">
        <v>147271</v>
      </c>
      <c r="V21" s="1">
        <v>164056</v>
      </c>
      <c r="W21" s="61">
        <v>124870</v>
      </c>
      <c r="X21" s="1">
        <v>118855</v>
      </c>
      <c r="Y21" s="1">
        <v>210708</v>
      </c>
      <c r="Z21" s="1">
        <v>202328</v>
      </c>
    </row>
    <row r="22" spans="1:26" ht="12.75">
      <c r="A22" s="6" t="s">
        <v>14</v>
      </c>
      <c r="B22" s="14" t="s">
        <v>54</v>
      </c>
      <c r="C22" s="6" t="s">
        <v>55</v>
      </c>
      <c r="D22" s="6">
        <v>830</v>
      </c>
      <c r="E22" s="6">
        <v>2260</v>
      </c>
      <c r="F22" s="6">
        <v>1496</v>
      </c>
      <c r="G22" s="22">
        <v>7940</v>
      </c>
      <c r="H22" s="22">
        <v>21915</v>
      </c>
      <c r="I22" s="22">
        <v>46374</v>
      </c>
      <c r="J22" s="22">
        <v>82820</v>
      </c>
      <c r="K22" s="22">
        <v>34954</v>
      </c>
      <c r="L22" s="23">
        <v>33707</v>
      </c>
      <c r="M22" s="23">
        <v>29563</v>
      </c>
      <c r="N22" s="23">
        <v>46240</v>
      </c>
      <c r="O22" s="23">
        <v>53512</v>
      </c>
      <c r="P22" s="23">
        <v>41473</v>
      </c>
      <c r="Q22" s="1">
        <v>78368</v>
      </c>
      <c r="R22" s="1">
        <v>126977</v>
      </c>
      <c r="S22" s="1">
        <v>59594</v>
      </c>
      <c r="T22" s="1">
        <v>84589</v>
      </c>
      <c r="U22" s="1">
        <v>109410</v>
      </c>
      <c r="V22" s="1">
        <v>55362</v>
      </c>
      <c r="W22" s="61">
        <v>43894</v>
      </c>
      <c r="X22" s="1">
        <v>83123</v>
      </c>
      <c r="Y22" s="1">
        <v>93178</v>
      </c>
      <c r="Z22" s="1">
        <v>94810</v>
      </c>
    </row>
    <row r="23" spans="1:26" ht="12.75">
      <c r="A23" s="46" t="s">
        <v>132</v>
      </c>
      <c r="B23" s="14" t="s">
        <v>56</v>
      </c>
      <c r="C23" s="6" t="s">
        <v>131</v>
      </c>
      <c r="D23" s="6">
        <v>0</v>
      </c>
      <c r="E23" s="6">
        <v>2685</v>
      </c>
      <c r="F23" s="6">
        <v>9758</v>
      </c>
      <c r="G23" s="22">
        <v>159931</v>
      </c>
      <c r="H23" s="22">
        <v>113940</v>
      </c>
      <c r="I23" s="22">
        <v>55700</v>
      </c>
      <c r="J23" s="22">
        <v>8400</v>
      </c>
      <c r="K23" s="22">
        <v>21505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1">
        <v>0</v>
      </c>
      <c r="R23" s="1">
        <v>0</v>
      </c>
      <c r="S23" s="41">
        <v>0</v>
      </c>
      <c r="T23" s="41">
        <v>0</v>
      </c>
      <c r="U23" s="41">
        <v>0</v>
      </c>
      <c r="V23" s="52">
        <v>0</v>
      </c>
      <c r="W23" s="63">
        <v>0</v>
      </c>
      <c r="X23" s="56"/>
      <c r="Y23" s="56"/>
      <c r="Z23" s="56"/>
    </row>
    <row r="24" spans="1:26" ht="12.75">
      <c r="A24" s="6" t="s">
        <v>15</v>
      </c>
      <c r="B24" s="14" t="s">
        <v>56</v>
      </c>
      <c r="C24" s="6" t="s">
        <v>57</v>
      </c>
      <c r="D24" s="6">
        <v>0</v>
      </c>
      <c r="E24" s="6">
        <v>0</v>
      </c>
      <c r="F24" s="6">
        <v>5000</v>
      </c>
      <c r="G24" s="23">
        <v>0</v>
      </c>
      <c r="H24" s="23">
        <v>0</v>
      </c>
      <c r="I24" s="22">
        <v>21200</v>
      </c>
      <c r="J24" s="22">
        <v>73000</v>
      </c>
      <c r="K24" s="22">
        <v>5835</v>
      </c>
      <c r="L24" s="23">
        <v>7220</v>
      </c>
      <c r="M24" s="23">
        <v>23099</v>
      </c>
      <c r="N24" s="23">
        <v>8085</v>
      </c>
      <c r="O24" s="23">
        <v>730</v>
      </c>
      <c r="P24" s="23">
        <v>3235</v>
      </c>
      <c r="Q24" s="1">
        <v>12665</v>
      </c>
      <c r="R24" s="1">
        <v>11230</v>
      </c>
      <c r="S24" s="1">
        <v>560</v>
      </c>
      <c r="T24" s="1">
        <v>4860</v>
      </c>
      <c r="U24" s="1">
        <v>4158</v>
      </c>
      <c r="V24" s="1">
        <v>2586</v>
      </c>
      <c r="W24" s="61">
        <v>765</v>
      </c>
      <c r="X24" s="1">
        <v>2490</v>
      </c>
      <c r="Y24" s="1">
        <v>5508</v>
      </c>
      <c r="Z24" s="1">
        <v>3000</v>
      </c>
    </row>
    <row r="25" spans="1:26" ht="12.75">
      <c r="A25" s="6" t="s">
        <v>16</v>
      </c>
      <c r="B25" s="14" t="s">
        <v>58</v>
      </c>
      <c r="C25" s="6" t="s">
        <v>59</v>
      </c>
      <c r="D25" s="6">
        <v>0</v>
      </c>
      <c r="E25" s="6">
        <v>16</v>
      </c>
      <c r="F25" s="6">
        <v>48</v>
      </c>
      <c r="G25" s="23">
        <v>260</v>
      </c>
      <c r="H25" s="23">
        <v>610</v>
      </c>
      <c r="I25" s="23">
        <v>143</v>
      </c>
      <c r="J25" s="23">
        <v>306</v>
      </c>
      <c r="K25" s="23">
        <v>200</v>
      </c>
      <c r="L25" s="23">
        <v>1950</v>
      </c>
      <c r="M25" s="23">
        <v>450</v>
      </c>
      <c r="N25" s="23">
        <v>2143</v>
      </c>
      <c r="O25" s="23">
        <v>140</v>
      </c>
      <c r="P25" s="23">
        <v>0</v>
      </c>
      <c r="Q25" s="1">
        <v>0</v>
      </c>
      <c r="R25" s="1">
        <v>0</v>
      </c>
      <c r="S25" s="45">
        <v>0</v>
      </c>
      <c r="T25" s="45">
        <v>0</v>
      </c>
      <c r="U25" s="45">
        <v>0</v>
      </c>
      <c r="V25" s="45">
        <v>0</v>
      </c>
      <c r="W25" s="64">
        <v>0</v>
      </c>
      <c r="X25" s="57"/>
      <c r="Y25" s="57"/>
      <c r="Z25" s="57"/>
    </row>
    <row r="26" spans="1:26" ht="12.75">
      <c r="A26" s="46" t="s">
        <v>128</v>
      </c>
      <c r="B26" s="14" t="s">
        <v>60</v>
      </c>
      <c r="C26" s="6" t="s">
        <v>61</v>
      </c>
      <c r="D26" s="6">
        <v>0</v>
      </c>
      <c r="E26" s="6">
        <v>0</v>
      </c>
      <c r="F26" s="6">
        <v>0</v>
      </c>
      <c r="G26" s="23">
        <v>50</v>
      </c>
      <c r="H26" s="23">
        <v>22</v>
      </c>
      <c r="I26" s="23">
        <v>0</v>
      </c>
      <c r="J26" s="23">
        <v>75</v>
      </c>
      <c r="K26" s="23">
        <v>54</v>
      </c>
      <c r="L26" s="23">
        <v>4975</v>
      </c>
      <c r="M26" s="23">
        <v>3070</v>
      </c>
      <c r="N26" s="23">
        <v>0</v>
      </c>
      <c r="O26" s="23">
        <v>0</v>
      </c>
      <c r="P26" s="23">
        <v>50</v>
      </c>
      <c r="Q26" s="1">
        <v>0</v>
      </c>
      <c r="R26" s="1">
        <v>0</v>
      </c>
      <c r="S26" s="1">
        <v>18.2</v>
      </c>
      <c r="T26" s="1">
        <v>56</v>
      </c>
      <c r="U26" s="1">
        <v>797</v>
      </c>
      <c r="V26" s="1">
        <v>0</v>
      </c>
      <c r="W26" s="61">
        <v>4395</v>
      </c>
      <c r="X26" s="1">
        <v>2800</v>
      </c>
      <c r="Y26" s="1">
        <v>50</v>
      </c>
      <c r="Z26" s="1">
        <v>265</v>
      </c>
    </row>
    <row r="27" spans="1:26" ht="12.75">
      <c r="A27" s="6" t="s">
        <v>17</v>
      </c>
      <c r="B27" s="14" t="s">
        <v>62</v>
      </c>
      <c r="C27" s="6" t="s">
        <v>63</v>
      </c>
      <c r="D27" s="6">
        <v>0</v>
      </c>
      <c r="E27" s="6">
        <v>0</v>
      </c>
      <c r="F27" s="6">
        <v>0</v>
      </c>
      <c r="G27" s="23">
        <v>3</v>
      </c>
      <c r="H27" s="23">
        <v>60</v>
      </c>
      <c r="I27" s="23">
        <v>0</v>
      </c>
      <c r="J27" s="23">
        <v>40</v>
      </c>
      <c r="K27" s="23">
        <v>0</v>
      </c>
      <c r="L27" s="23">
        <v>1236</v>
      </c>
      <c r="M27" s="23">
        <v>2362</v>
      </c>
      <c r="N27" s="23">
        <v>6165</v>
      </c>
      <c r="O27" s="23">
        <v>3865</v>
      </c>
      <c r="P27" s="23">
        <v>6121</v>
      </c>
      <c r="Q27" s="1">
        <v>23860</v>
      </c>
      <c r="R27" s="1">
        <v>18970</v>
      </c>
      <c r="S27" s="1">
        <v>33160</v>
      </c>
      <c r="T27" s="1">
        <v>27049</v>
      </c>
      <c r="U27" s="1">
        <v>7759.5</v>
      </c>
      <c r="V27" s="1">
        <v>20611</v>
      </c>
      <c r="W27" s="61">
        <v>14150</v>
      </c>
      <c r="X27" s="1">
        <v>23010</v>
      </c>
      <c r="Y27" s="1">
        <v>10480</v>
      </c>
      <c r="Z27" s="1">
        <v>12415</v>
      </c>
    </row>
    <row r="28" spans="1:26" ht="12.75">
      <c r="A28" s="6" t="s">
        <v>18</v>
      </c>
      <c r="B28" s="14" t="s">
        <v>64</v>
      </c>
      <c r="C28" s="6" t="s">
        <v>65</v>
      </c>
      <c r="D28" s="6">
        <v>0</v>
      </c>
      <c r="E28" s="6">
        <v>0</v>
      </c>
      <c r="F28" s="6">
        <v>0</v>
      </c>
      <c r="G28" s="23">
        <v>16</v>
      </c>
      <c r="H28" s="23">
        <v>24</v>
      </c>
      <c r="I28" s="23">
        <v>12</v>
      </c>
      <c r="J28" s="23">
        <v>0</v>
      </c>
      <c r="K28" s="23">
        <v>0</v>
      </c>
      <c r="L28" s="23">
        <v>0</v>
      </c>
      <c r="M28" s="23">
        <v>0</v>
      </c>
      <c r="N28" s="23">
        <v>82</v>
      </c>
      <c r="O28" s="23">
        <v>5</v>
      </c>
      <c r="P28" s="23">
        <v>0</v>
      </c>
      <c r="Q28" s="1">
        <v>0</v>
      </c>
      <c r="R28" s="42">
        <v>7</v>
      </c>
      <c r="S28" s="42">
        <v>25</v>
      </c>
      <c r="T28" s="42">
        <v>112</v>
      </c>
      <c r="U28" s="42">
        <v>30</v>
      </c>
      <c r="V28" s="45">
        <v>0</v>
      </c>
      <c r="W28" s="64">
        <v>0</v>
      </c>
      <c r="X28" s="1">
        <v>60</v>
      </c>
      <c r="Y28" s="1"/>
      <c r="Z28" s="1"/>
    </row>
    <row r="29" spans="1:26" ht="12.75">
      <c r="A29" s="6" t="s">
        <v>19</v>
      </c>
      <c r="B29" s="14" t="s">
        <v>66</v>
      </c>
      <c r="C29" s="6" t="s">
        <v>67</v>
      </c>
      <c r="D29" s="6">
        <v>0</v>
      </c>
      <c r="E29" s="6">
        <v>0</v>
      </c>
      <c r="F29" s="6">
        <v>0</v>
      </c>
      <c r="G29" s="23">
        <v>0</v>
      </c>
      <c r="H29" s="23">
        <v>0</v>
      </c>
      <c r="I29" s="23">
        <v>0</v>
      </c>
      <c r="J29" s="22">
        <v>4200</v>
      </c>
      <c r="K29" s="22">
        <v>1600</v>
      </c>
      <c r="L29" s="23">
        <v>2622</v>
      </c>
      <c r="M29" s="23">
        <v>11700</v>
      </c>
      <c r="N29" s="23">
        <v>0</v>
      </c>
      <c r="O29" s="23">
        <v>1000</v>
      </c>
      <c r="P29" s="23">
        <v>0</v>
      </c>
      <c r="Q29" s="1">
        <v>0</v>
      </c>
      <c r="R29" s="1">
        <v>0</v>
      </c>
      <c r="S29" s="45">
        <v>0</v>
      </c>
      <c r="T29" s="45">
        <v>0</v>
      </c>
      <c r="U29" s="45">
        <v>0</v>
      </c>
      <c r="V29" s="42">
        <v>0</v>
      </c>
      <c r="W29" s="62">
        <v>0</v>
      </c>
      <c r="X29" s="1">
        <v>2235</v>
      </c>
      <c r="Y29" s="1">
        <v>3090</v>
      </c>
      <c r="Z29" s="1">
        <v>18940</v>
      </c>
    </row>
    <row r="30" spans="1:26" ht="12.75">
      <c r="A30" s="75" t="s">
        <v>108</v>
      </c>
      <c r="B30" s="75"/>
      <c r="C30" s="75"/>
      <c r="D30" s="20">
        <f>SUM(D16:D29)</f>
        <v>38223</v>
      </c>
      <c r="E30" s="20">
        <f aca="true" t="shared" si="1" ref="E30:N30">SUM(E16:E29)</f>
        <v>38479</v>
      </c>
      <c r="F30" s="20">
        <f t="shared" si="1"/>
        <v>80186</v>
      </c>
      <c r="G30" s="20">
        <f t="shared" si="1"/>
        <v>253008</v>
      </c>
      <c r="H30" s="20">
        <f t="shared" si="1"/>
        <v>194533</v>
      </c>
      <c r="I30" s="20">
        <f t="shared" si="1"/>
        <v>187037</v>
      </c>
      <c r="J30" s="20">
        <f t="shared" si="1"/>
        <v>292100</v>
      </c>
      <c r="K30" s="20">
        <f t="shared" si="1"/>
        <v>235931</v>
      </c>
      <c r="L30" s="20">
        <f t="shared" si="1"/>
        <v>265695</v>
      </c>
      <c r="M30" s="20">
        <f t="shared" si="1"/>
        <v>204442</v>
      </c>
      <c r="N30" s="20">
        <f t="shared" si="1"/>
        <v>254484</v>
      </c>
      <c r="O30" s="30">
        <f aca="true" t="shared" si="2" ref="O30:U30">SUM(O16:O29)</f>
        <v>202795.5</v>
      </c>
      <c r="P30" s="30">
        <f t="shared" si="2"/>
        <v>172202</v>
      </c>
      <c r="Q30" s="30">
        <f t="shared" si="2"/>
        <v>297157</v>
      </c>
      <c r="R30" s="30">
        <f t="shared" si="2"/>
        <v>413705</v>
      </c>
      <c r="S30" s="30">
        <f t="shared" si="2"/>
        <v>288616.2</v>
      </c>
      <c r="T30" s="30">
        <f t="shared" si="2"/>
        <v>385340</v>
      </c>
      <c r="U30" s="30">
        <f t="shared" si="2"/>
        <v>416794.5</v>
      </c>
      <c r="V30" s="30">
        <f>SUM(V16:V29)</f>
        <v>379618</v>
      </c>
      <c r="W30" s="65">
        <f>SUM(W16:W29)</f>
        <v>338743</v>
      </c>
      <c r="X30" s="30">
        <f>SUM(X16:X29)</f>
        <v>376950</v>
      </c>
      <c r="Y30" s="30">
        <f>SUM(Y16:Y29)</f>
        <v>551851</v>
      </c>
      <c r="Z30" s="30">
        <f>SUM(Z16:Z29)</f>
        <v>522946</v>
      </c>
    </row>
    <row r="31" spans="1:26" ht="15">
      <c r="A31" s="8"/>
      <c r="B31" s="16"/>
      <c r="C31" s="3"/>
      <c r="D31" s="3"/>
      <c r="E31" s="21"/>
      <c r="F31" s="3"/>
      <c r="G31" s="3"/>
      <c r="H31" s="3"/>
      <c r="I31" s="5"/>
      <c r="J31" s="21"/>
      <c r="K31" s="5"/>
      <c r="L31" s="5"/>
      <c r="M31" s="5"/>
      <c r="N31" s="5"/>
      <c r="O31" s="5"/>
      <c r="P31" s="5"/>
      <c r="Q31" s="5"/>
      <c r="X31" s="1"/>
      <c r="Y31" s="1"/>
      <c r="Z31" s="1"/>
    </row>
    <row r="32" spans="1:26" ht="12.75">
      <c r="A32" s="6" t="s">
        <v>4</v>
      </c>
      <c r="B32" s="14" t="s">
        <v>68</v>
      </c>
      <c r="C32" s="6" t="s">
        <v>69</v>
      </c>
      <c r="D32" s="6">
        <v>111435</v>
      </c>
      <c r="E32" s="6">
        <v>244650</v>
      </c>
      <c r="F32" s="6">
        <v>246790</v>
      </c>
      <c r="G32" s="22">
        <v>231810</v>
      </c>
      <c r="H32" s="22">
        <v>114800</v>
      </c>
      <c r="I32" s="22">
        <v>122400</v>
      </c>
      <c r="J32" s="22">
        <v>214770</v>
      </c>
      <c r="K32" s="22">
        <v>152960</v>
      </c>
      <c r="L32" s="23">
        <v>228215</v>
      </c>
      <c r="M32" s="23">
        <v>0</v>
      </c>
      <c r="N32" s="23">
        <v>125400</v>
      </c>
      <c r="O32" s="23">
        <v>241850</v>
      </c>
      <c r="P32" s="23">
        <v>358095</v>
      </c>
      <c r="Q32" s="1">
        <v>418230</v>
      </c>
      <c r="R32" s="1">
        <v>885435</v>
      </c>
      <c r="S32" s="1">
        <v>1754205</v>
      </c>
      <c r="T32" s="1">
        <v>3239220</v>
      </c>
      <c r="U32" s="1">
        <v>2193110</v>
      </c>
      <c r="V32" s="52">
        <v>1958620</v>
      </c>
      <c r="W32" s="61">
        <v>3828200</v>
      </c>
      <c r="X32" s="1">
        <v>3845127</v>
      </c>
      <c r="Y32" s="1">
        <v>3756918</v>
      </c>
      <c r="Z32" s="1">
        <v>4170065</v>
      </c>
    </row>
    <row r="33" spans="1:26" ht="12.75">
      <c r="A33" s="6" t="s">
        <v>5</v>
      </c>
      <c r="B33" s="14" t="s">
        <v>70</v>
      </c>
      <c r="C33" s="6" t="s">
        <v>71</v>
      </c>
      <c r="D33" s="6">
        <v>1270</v>
      </c>
      <c r="E33" s="6">
        <v>7800</v>
      </c>
      <c r="F33" s="6">
        <v>8800</v>
      </c>
      <c r="G33" s="22">
        <v>7500</v>
      </c>
      <c r="H33" s="22">
        <v>10000</v>
      </c>
      <c r="I33" s="23">
        <v>0</v>
      </c>
      <c r="J33" s="23">
        <v>0</v>
      </c>
      <c r="K33" s="23">
        <v>109</v>
      </c>
      <c r="L33" s="23">
        <v>1150</v>
      </c>
      <c r="M33" s="23">
        <v>11750</v>
      </c>
      <c r="N33" s="23">
        <v>3600</v>
      </c>
      <c r="O33" s="23">
        <v>38380</v>
      </c>
      <c r="P33" s="23">
        <v>6300</v>
      </c>
      <c r="Q33" s="1">
        <v>10740</v>
      </c>
      <c r="R33" s="1">
        <v>28975</v>
      </c>
      <c r="S33" s="1">
        <v>302850</v>
      </c>
      <c r="T33" s="1">
        <v>677450</v>
      </c>
      <c r="U33" s="1">
        <v>819260</v>
      </c>
      <c r="V33" s="52">
        <v>288000</v>
      </c>
      <c r="W33" s="61">
        <v>890925</v>
      </c>
      <c r="X33" s="1">
        <v>1279128</v>
      </c>
      <c r="Y33" s="1">
        <v>1347537</v>
      </c>
      <c r="Z33" s="1">
        <v>960680</v>
      </c>
    </row>
    <row r="34" spans="1:26" ht="12.75">
      <c r="A34" s="6" t="s">
        <v>21</v>
      </c>
      <c r="B34" s="14" t="s">
        <v>72</v>
      </c>
      <c r="C34" s="6" t="s">
        <v>73</v>
      </c>
      <c r="D34" s="6">
        <v>16038</v>
      </c>
      <c r="E34" s="6">
        <v>1578</v>
      </c>
      <c r="F34" s="6">
        <v>21937.5</v>
      </c>
      <c r="G34" s="22">
        <v>14657</v>
      </c>
      <c r="H34" s="22">
        <v>5499</v>
      </c>
      <c r="I34" s="22">
        <v>1446</v>
      </c>
      <c r="J34" s="22">
        <v>29633</v>
      </c>
      <c r="K34" s="22">
        <v>2196</v>
      </c>
      <c r="L34" s="23">
        <v>34342</v>
      </c>
      <c r="M34" s="23">
        <v>16795</v>
      </c>
      <c r="N34" s="23">
        <v>26639</v>
      </c>
      <c r="O34" s="23">
        <v>65687</v>
      </c>
      <c r="P34" s="23">
        <v>49048.5</v>
      </c>
      <c r="Q34" s="1">
        <v>11299</v>
      </c>
      <c r="R34" s="1">
        <v>68195</v>
      </c>
      <c r="S34" s="1">
        <v>55231.5</v>
      </c>
      <c r="T34" s="1">
        <v>70588</v>
      </c>
      <c r="U34" s="1">
        <v>58398</v>
      </c>
      <c r="V34" s="1">
        <v>50598</v>
      </c>
      <c r="W34" s="61">
        <v>123961</v>
      </c>
      <c r="X34" s="1">
        <v>86621</v>
      </c>
      <c r="Y34" s="1">
        <v>70011</v>
      </c>
      <c r="Z34" s="1">
        <v>107509</v>
      </c>
    </row>
    <row r="35" spans="1:26" ht="12.75">
      <c r="A35" s="6" t="s">
        <v>22</v>
      </c>
      <c r="B35" s="14" t="s">
        <v>74</v>
      </c>
      <c r="C35" s="6" t="s">
        <v>75</v>
      </c>
      <c r="D35" s="6">
        <v>455</v>
      </c>
      <c r="E35" s="6">
        <v>195</v>
      </c>
      <c r="F35" s="6">
        <v>0</v>
      </c>
      <c r="G35" s="23">
        <v>40</v>
      </c>
      <c r="H35" s="23">
        <v>109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806</v>
      </c>
      <c r="Q35" s="1">
        <v>0</v>
      </c>
      <c r="R35" s="1">
        <v>2820</v>
      </c>
      <c r="S35" s="1">
        <v>345</v>
      </c>
      <c r="T35" s="1">
        <v>4522</v>
      </c>
      <c r="U35" s="1">
        <v>2815</v>
      </c>
      <c r="V35" s="1">
        <v>650</v>
      </c>
      <c r="W35" s="61">
        <v>19</v>
      </c>
      <c r="X35" s="1">
        <v>2178</v>
      </c>
      <c r="Y35" s="1">
        <v>935</v>
      </c>
      <c r="Z35" s="1">
        <v>1060</v>
      </c>
    </row>
    <row r="36" spans="1:26" ht="12.75">
      <c r="A36" s="6" t="s">
        <v>23</v>
      </c>
      <c r="B36" s="14" t="s">
        <v>76</v>
      </c>
      <c r="C36" s="6" t="s">
        <v>77</v>
      </c>
      <c r="D36" s="6">
        <v>2253</v>
      </c>
      <c r="E36" s="6">
        <v>485</v>
      </c>
      <c r="F36" s="6">
        <v>0</v>
      </c>
      <c r="G36" s="23">
        <v>400</v>
      </c>
      <c r="H36" s="23">
        <v>0</v>
      </c>
      <c r="I36" s="23">
        <v>0</v>
      </c>
      <c r="J36" s="23">
        <v>38</v>
      </c>
      <c r="K36" s="23">
        <v>73</v>
      </c>
      <c r="L36" s="23">
        <v>197</v>
      </c>
      <c r="M36" s="23">
        <v>0</v>
      </c>
      <c r="N36" s="23">
        <v>216</v>
      </c>
      <c r="O36" s="23">
        <v>173</v>
      </c>
      <c r="P36" s="23">
        <v>55</v>
      </c>
      <c r="Q36" s="1">
        <v>0</v>
      </c>
      <c r="R36" s="1">
        <v>0</v>
      </c>
      <c r="S36" s="1">
        <v>0</v>
      </c>
      <c r="T36" s="1">
        <v>60</v>
      </c>
      <c r="U36" s="1">
        <v>266</v>
      </c>
      <c r="V36" s="1">
        <v>552</v>
      </c>
      <c r="W36" s="61">
        <v>1126</v>
      </c>
      <c r="X36" s="1">
        <v>191.5</v>
      </c>
      <c r="Y36" s="1">
        <v>9</v>
      </c>
      <c r="Z36" s="1">
        <v>1555</v>
      </c>
    </row>
    <row r="37" spans="1:26" ht="12.75">
      <c r="A37" s="6" t="s">
        <v>24</v>
      </c>
      <c r="B37" s="6" t="s">
        <v>78</v>
      </c>
      <c r="C37" s="6" t="s">
        <v>79</v>
      </c>
      <c r="D37" s="6">
        <v>2290</v>
      </c>
      <c r="E37" s="6">
        <v>730</v>
      </c>
      <c r="F37" s="6">
        <v>876</v>
      </c>
      <c r="G37" s="22">
        <v>1762</v>
      </c>
      <c r="H37" s="22">
        <v>1196</v>
      </c>
      <c r="I37" s="23">
        <v>267</v>
      </c>
      <c r="J37" s="22">
        <v>1032</v>
      </c>
      <c r="K37" s="23">
        <v>724</v>
      </c>
      <c r="L37" s="23">
        <v>2238</v>
      </c>
      <c r="M37" s="23">
        <v>434</v>
      </c>
      <c r="N37" s="23">
        <v>1682</v>
      </c>
      <c r="O37" s="23">
        <v>7660</v>
      </c>
      <c r="P37" s="23">
        <v>6772</v>
      </c>
      <c r="Q37" s="33">
        <v>589</v>
      </c>
      <c r="R37" s="1">
        <v>6782</v>
      </c>
      <c r="S37" s="1">
        <v>7066</v>
      </c>
      <c r="T37" s="1">
        <v>7411</v>
      </c>
      <c r="U37" s="1">
        <v>3003</v>
      </c>
      <c r="V37" s="1">
        <v>134</v>
      </c>
      <c r="W37" s="61">
        <v>8240</v>
      </c>
      <c r="X37" s="1">
        <v>8026</v>
      </c>
      <c r="Y37" s="1">
        <v>1236</v>
      </c>
      <c r="Z37" s="1">
        <v>4957</v>
      </c>
    </row>
    <row r="38" spans="1:26" ht="12.75">
      <c r="A38" s="6" t="s">
        <v>25</v>
      </c>
      <c r="B38" s="14" t="s">
        <v>80</v>
      </c>
      <c r="C38" s="6" t="s">
        <v>81</v>
      </c>
      <c r="D38" s="6">
        <v>2076</v>
      </c>
      <c r="E38" s="6">
        <v>1850</v>
      </c>
      <c r="F38" s="6">
        <v>3930</v>
      </c>
      <c r="G38" s="22">
        <v>5020</v>
      </c>
      <c r="H38" s="22">
        <v>11115</v>
      </c>
      <c r="I38" s="22">
        <v>5691</v>
      </c>
      <c r="J38" s="22">
        <v>22613</v>
      </c>
      <c r="K38" s="22">
        <v>6244</v>
      </c>
      <c r="L38" s="23">
        <v>13857</v>
      </c>
      <c r="M38" s="23">
        <v>1453</v>
      </c>
      <c r="N38" s="23">
        <v>4020</v>
      </c>
      <c r="O38" s="23">
        <v>13818</v>
      </c>
      <c r="P38" s="23">
        <v>6651</v>
      </c>
      <c r="Q38" s="1">
        <v>3906</v>
      </c>
      <c r="R38" s="1">
        <v>9430</v>
      </c>
      <c r="S38" s="1">
        <v>5091</v>
      </c>
      <c r="T38" s="1">
        <v>4339</v>
      </c>
      <c r="U38" s="1">
        <v>668</v>
      </c>
      <c r="V38" s="1">
        <v>2927</v>
      </c>
      <c r="W38" s="61">
        <v>433</v>
      </c>
      <c r="X38" s="1">
        <v>2593</v>
      </c>
      <c r="Y38" s="1">
        <v>1290</v>
      </c>
      <c r="Z38" s="1">
        <v>2828</v>
      </c>
    </row>
    <row r="39" spans="1:26" ht="12.75">
      <c r="A39" s="6" t="s">
        <v>26</v>
      </c>
      <c r="B39" s="14" t="s">
        <v>82</v>
      </c>
      <c r="C39" s="6" t="s">
        <v>83</v>
      </c>
      <c r="D39" s="6">
        <v>0</v>
      </c>
      <c r="E39" s="6">
        <v>250</v>
      </c>
      <c r="F39" s="6">
        <v>1880</v>
      </c>
      <c r="G39" s="22">
        <v>2230</v>
      </c>
      <c r="H39" s="22">
        <v>2385</v>
      </c>
      <c r="I39" s="23">
        <v>375</v>
      </c>
      <c r="J39" s="22">
        <v>3620</v>
      </c>
      <c r="K39" s="23">
        <v>390</v>
      </c>
      <c r="L39" s="23">
        <v>3460</v>
      </c>
      <c r="M39" s="23">
        <v>1325</v>
      </c>
      <c r="N39" s="23">
        <v>6125</v>
      </c>
      <c r="O39" s="23">
        <v>17910</v>
      </c>
      <c r="P39" s="23">
        <v>21428</v>
      </c>
      <c r="Q39" s="1">
        <v>6550</v>
      </c>
      <c r="R39" s="1">
        <v>19343</v>
      </c>
      <c r="S39" s="1">
        <v>19354</v>
      </c>
      <c r="T39" s="1">
        <v>7250</v>
      </c>
      <c r="U39" s="1">
        <v>6180</v>
      </c>
      <c r="V39" s="1">
        <v>4378</v>
      </c>
      <c r="W39" s="61">
        <v>242</v>
      </c>
      <c r="X39" s="1">
        <v>13210</v>
      </c>
      <c r="Y39" s="1">
        <v>14714</v>
      </c>
      <c r="Z39" s="1">
        <v>9147</v>
      </c>
    </row>
    <row r="40" spans="1:26" ht="12.75">
      <c r="A40" s="75" t="s">
        <v>112</v>
      </c>
      <c r="B40" s="75"/>
      <c r="C40" s="75"/>
      <c r="D40" s="44">
        <f>SUM(D32:D39)</f>
        <v>135817</v>
      </c>
      <c r="E40" s="44">
        <f>SUM(E32:E39)</f>
        <v>257538</v>
      </c>
      <c r="F40" s="44">
        <f>SUM(F32:F39)</f>
        <v>284213.5</v>
      </c>
      <c r="G40" s="44">
        <f>SUM(G32:G39)</f>
        <v>263419</v>
      </c>
      <c r="H40" s="44">
        <f aca="true" t="shared" si="3" ref="H40:N40">SUM(H32:H39)</f>
        <v>145104</v>
      </c>
      <c r="I40" s="44">
        <f t="shared" si="3"/>
        <v>130179</v>
      </c>
      <c r="J40" s="44">
        <f t="shared" si="3"/>
        <v>271706</v>
      </c>
      <c r="K40" s="44">
        <f t="shared" si="3"/>
        <v>162696</v>
      </c>
      <c r="L40" s="44">
        <f t="shared" si="3"/>
        <v>283459</v>
      </c>
      <c r="M40" s="44">
        <f t="shared" si="3"/>
        <v>31757</v>
      </c>
      <c r="N40" s="44">
        <f t="shared" si="3"/>
        <v>167682</v>
      </c>
      <c r="O40" s="30">
        <f aca="true" t="shared" si="4" ref="O40:U40">SUM(O32:O39)</f>
        <v>385478</v>
      </c>
      <c r="P40" s="30">
        <f t="shared" si="4"/>
        <v>449155.5</v>
      </c>
      <c r="Q40" s="30">
        <f t="shared" si="4"/>
        <v>451314</v>
      </c>
      <c r="R40" s="30">
        <f t="shared" si="4"/>
        <v>1020980</v>
      </c>
      <c r="S40" s="51">
        <f t="shared" si="4"/>
        <v>2144142.5</v>
      </c>
      <c r="T40" s="51">
        <f t="shared" si="4"/>
        <v>4010840</v>
      </c>
      <c r="U40" s="51">
        <f t="shared" si="4"/>
        <v>3083700</v>
      </c>
      <c r="V40" s="51">
        <f>SUM(V32:V39)</f>
        <v>2305859</v>
      </c>
      <c r="W40" s="66">
        <f>SUM(W32:W39)</f>
        <v>4853146</v>
      </c>
      <c r="X40" s="51">
        <f>SUM(X32:X39)</f>
        <v>5237074.5</v>
      </c>
      <c r="Y40" s="51">
        <f>SUM(Y32:Y39)</f>
        <v>5192650</v>
      </c>
      <c r="Z40" s="51">
        <f>SUM(Z32:Z39)</f>
        <v>5257801</v>
      </c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6"/>
      <c r="N41" s="6"/>
      <c r="O41" s="6"/>
      <c r="P41" s="6"/>
      <c r="Q41" s="1"/>
      <c r="X41" s="1"/>
      <c r="Y41" s="1"/>
      <c r="Z41" s="1"/>
    </row>
    <row r="42" spans="1:26" ht="12.75">
      <c r="A42" t="s">
        <v>119</v>
      </c>
      <c r="B42" s="49" t="s">
        <v>120</v>
      </c>
      <c r="C42" s="50" t="s">
        <v>121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9700</v>
      </c>
      <c r="U42" s="23">
        <v>4500</v>
      </c>
      <c r="V42" s="45">
        <v>1625</v>
      </c>
      <c r="W42" s="67">
        <v>0</v>
      </c>
      <c r="X42" s="45">
        <v>0</v>
      </c>
      <c r="Y42" s="45">
        <v>0</v>
      </c>
      <c r="Z42" s="45">
        <v>0</v>
      </c>
    </row>
    <row r="43" spans="1:26" ht="12.75">
      <c r="A43" s="6" t="s">
        <v>27</v>
      </c>
      <c r="B43" s="14" t="s">
        <v>84</v>
      </c>
      <c r="C43" s="6" t="s">
        <v>85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186</v>
      </c>
      <c r="K43" s="23">
        <v>120</v>
      </c>
      <c r="L43" s="23">
        <v>0</v>
      </c>
      <c r="M43" s="23">
        <v>40</v>
      </c>
      <c r="N43" s="23">
        <v>0</v>
      </c>
      <c r="O43" s="23">
        <v>0</v>
      </c>
      <c r="P43" s="23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59">
        <v>0</v>
      </c>
      <c r="X43" s="1">
        <v>0</v>
      </c>
      <c r="Y43" s="1">
        <v>0</v>
      </c>
      <c r="Z43" s="1">
        <v>0</v>
      </c>
    </row>
    <row r="44" spans="1:26" ht="24">
      <c r="A44" s="6" t="s">
        <v>9</v>
      </c>
      <c r="B44" s="17" t="s">
        <v>86</v>
      </c>
      <c r="C44" s="6" t="s">
        <v>87</v>
      </c>
      <c r="D44" s="6">
        <v>0</v>
      </c>
      <c r="E44" s="23">
        <v>0</v>
      </c>
      <c r="F44" s="23">
        <v>0</v>
      </c>
      <c r="G44" s="23">
        <v>0</v>
      </c>
      <c r="H44" s="23">
        <v>0</v>
      </c>
      <c r="I44" s="22">
        <v>4000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59">
        <v>0</v>
      </c>
      <c r="X44" s="1">
        <v>0</v>
      </c>
      <c r="Y44" s="1">
        <v>0</v>
      </c>
      <c r="Z44" s="1">
        <v>0</v>
      </c>
    </row>
    <row r="45" spans="1:26" ht="12.75">
      <c r="A45" s="76" t="s">
        <v>109</v>
      </c>
      <c r="B45" s="76"/>
      <c r="C45" s="76"/>
      <c r="D45" s="11">
        <f>D30+D40</f>
        <v>174040</v>
      </c>
      <c r="E45" s="11">
        <f>E30+E40</f>
        <v>296017</v>
      </c>
      <c r="F45" s="40">
        <f>F30+F40</f>
        <v>364399.5</v>
      </c>
      <c r="G45" s="25">
        <v>516427</v>
      </c>
      <c r="H45" s="25">
        <v>339637</v>
      </c>
      <c r="I45" s="25">
        <v>321216</v>
      </c>
      <c r="J45" s="25">
        <v>563992</v>
      </c>
      <c r="K45" s="25">
        <v>398747</v>
      </c>
      <c r="L45" s="25">
        <v>549154</v>
      </c>
      <c r="M45" s="25">
        <v>236239</v>
      </c>
      <c r="N45" s="28">
        <v>422166</v>
      </c>
      <c r="O45" s="25">
        <f>O30+O40+O43+O44</f>
        <v>588273.5</v>
      </c>
      <c r="P45" s="25">
        <f>P30+P40+P43+P44</f>
        <v>621357.5</v>
      </c>
      <c r="Q45" s="25">
        <f>Q30+Q40</f>
        <v>748471</v>
      </c>
      <c r="R45" s="25">
        <f>R30+R40</f>
        <v>1434685</v>
      </c>
      <c r="S45" s="25">
        <f>S30+S40</f>
        <v>2432758.7</v>
      </c>
      <c r="T45" s="25">
        <f aca="true" t="shared" si="5" ref="T45:Z45">T30+T40+T42+T43+T44</f>
        <v>4405880</v>
      </c>
      <c r="U45" s="25">
        <f t="shared" si="5"/>
        <v>3504994.5</v>
      </c>
      <c r="V45" s="25">
        <f t="shared" si="5"/>
        <v>2687102</v>
      </c>
      <c r="W45" s="68">
        <f t="shared" si="5"/>
        <v>5191889</v>
      </c>
      <c r="X45" s="25">
        <f t="shared" si="5"/>
        <v>5614024.5</v>
      </c>
      <c r="Y45" s="25">
        <f t="shared" si="5"/>
        <v>5744501</v>
      </c>
      <c r="Z45" s="25">
        <f t="shared" si="5"/>
        <v>5780747</v>
      </c>
    </row>
    <row r="46" spans="1:26" ht="12.75">
      <c r="A46" s="9"/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X46" s="1"/>
      <c r="Y46" s="1"/>
      <c r="Z46" s="1"/>
    </row>
    <row r="47" spans="1:26" ht="12.75">
      <c r="A47" s="6" t="s">
        <v>6</v>
      </c>
      <c r="B47" s="14" t="s">
        <v>88</v>
      </c>
      <c r="C47" s="6" t="s">
        <v>89</v>
      </c>
      <c r="D47" s="6">
        <v>110211</v>
      </c>
      <c r="E47" s="6">
        <v>201565</v>
      </c>
      <c r="F47" s="6">
        <v>93360</v>
      </c>
      <c r="G47" s="22">
        <v>199230</v>
      </c>
      <c r="H47" s="22">
        <v>131760</v>
      </c>
      <c r="I47" s="22">
        <v>250010</v>
      </c>
      <c r="J47" s="22">
        <v>365470</v>
      </c>
      <c r="K47" s="22">
        <v>74600</v>
      </c>
      <c r="L47" s="22">
        <v>105800</v>
      </c>
      <c r="M47" s="22">
        <v>79700</v>
      </c>
      <c r="N47" s="22">
        <v>175500</v>
      </c>
      <c r="O47" s="22">
        <v>80750</v>
      </c>
      <c r="P47" s="22">
        <v>156720</v>
      </c>
      <c r="Q47" s="1">
        <v>76130</v>
      </c>
      <c r="R47" s="43">
        <v>78500</v>
      </c>
      <c r="S47" s="1">
        <v>0</v>
      </c>
      <c r="T47" s="1">
        <v>38400</v>
      </c>
      <c r="U47" s="1">
        <v>0</v>
      </c>
      <c r="V47" s="1">
        <v>205900</v>
      </c>
      <c r="W47" s="59">
        <v>31000</v>
      </c>
      <c r="X47" s="1"/>
      <c r="Y47" s="1"/>
      <c r="Z47" s="1"/>
    </row>
    <row r="48" spans="1:26" ht="12.75">
      <c r="A48" s="6" t="s">
        <v>90</v>
      </c>
      <c r="B48" s="14" t="s">
        <v>88</v>
      </c>
      <c r="C48" s="6" t="s">
        <v>89</v>
      </c>
      <c r="D48" s="6">
        <v>0</v>
      </c>
      <c r="E48" s="6">
        <v>0</v>
      </c>
      <c r="F48" s="6">
        <v>0</v>
      </c>
      <c r="G48" s="6"/>
      <c r="H48" s="6"/>
      <c r="I48" s="6"/>
      <c r="J48" s="6"/>
      <c r="K48" s="6"/>
      <c r="L48" s="6"/>
      <c r="M48" s="22">
        <v>3200</v>
      </c>
      <c r="N48" s="23">
        <v>0</v>
      </c>
      <c r="O48" s="22">
        <v>0</v>
      </c>
      <c r="P48" s="22">
        <v>0</v>
      </c>
      <c r="Q48" s="1">
        <v>16000</v>
      </c>
      <c r="R48" s="1">
        <v>29700</v>
      </c>
      <c r="S48" s="1">
        <v>0</v>
      </c>
      <c r="T48" s="1">
        <v>24000</v>
      </c>
      <c r="U48" s="1">
        <v>0</v>
      </c>
      <c r="V48" s="1">
        <v>25600</v>
      </c>
      <c r="W48" s="59">
        <v>9260</v>
      </c>
      <c r="X48" s="1">
        <v>59400</v>
      </c>
      <c r="Y48" s="1"/>
      <c r="Z48" s="1"/>
    </row>
    <row r="49" spans="1:26" ht="12.75">
      <c r="A49" s="6" t="s">
        <v>7</v>
      </c>
      <c r="B49" s="17" t="s">
        <v>91</v>
      </c>
      <c r="C49" s="6" t="s">
        <v>92</v>
      </c>
      <c r="D49" s="6">
        <v>175600</v>
      </c>
      <c r="E49" s="6">
        <v>69400</v>
      </c>
      <c r="F49" s="6">
        <v>13900</v>
      </c>
      <c r="G49" s="23">
        <v>0</v>
      </c>
      <c r="H49" s="22">
        <v>14000</v>
      </c>
      <c r="I49" s="22">
        <v>9400</v>
      </c>
      <c r="J49" s="22">
        <v>5400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1">
        <v>0</v>
      </c>
      <c r="R49" s="1">
        <v>0</v>
      </c>
      <c r="S49" s="45">
        <v>0</v>
      </c>
      <c r="T49" s="45">
        <v>0</v>
      </c>
      <c r="U49" s="45">
        <v>0</v>
      </c>
      <c r="V49" s="45">
        <v>0</v>
      </c>
      <c r="W49" s="67">
        <v>0</v>
      </c>
      <c r="X49" s="45"/>
      <c r="Y49" s="45"/>
      <c r="Z49" s="45"/>
    </row>
    <row r="50" spans="1:26" ht="12.75">
      <c r="A50" s="6" t="s">
        <v>8</v>
      </c>
      <c r="B50" s="17" t="s">
        <v>91</v>
      </c>
      <c r="C50" s="6" t="s">
        <v>93</v>
      </c>
      <c r="D50" s="6">
        <v>0</v>
      </c>
      <c r="E50" s="6">
        <v>0</v>
      </c>
      <c r="F50" s="6">
        <v>0</v>
      </c>
      <c r="G50" s="22">
        <v>18700</v>
      </c>
      <c r="H50" s="23">
        <v>0</v>
      </c>
      <c r="I50" s="23">
        <v>0</v>
      </c>
      <c r="J50" s="23">
        <v>0</v>
      </c>
      <c r="K50" s="23">
        <v>490</v>
      </c>
      <c r="L50" s="22">
        <v>19200</v>
      </c>
      <c r="M50" s="22">
        <v>16200</v>
      </c>
      <c r="N50" s="22">
        <v>7050</v>
      </c>
      <c r="O50" s="22">
        <v>40000</v>
      </c>
      <c r="P50" s="22">
        <v>87980</v>
      </c>
      <c r="Q50" s="1">
        <v>0</v>
      </c>
      <c r="R50" s="1">
        <v>2900</v>
      </c>
      <c r="S50" s="1">
        <v>68640</v>
      </c>
      <c r="T50" s="1">
        <v>93000</v>
      </c>
      <c r="U50" s="1">
        <v>20000</v>
      </c>
      <c r="V50" s="1">
        <v>35550</v>
      </c>
      <c r="W50" s="59">
        <v>60330</v>
      </c>
      <c r="X50" s="1">
        <v>86220</v>
      </c>
      <c r="Y50" s="1">
        <v>38670</v>
      </c>
      <c r="Z50" s="1">
        <v>69525</v>
      </c>
    </row>
    <row r="51" spans="1:26" ht="12.75">
      <c r="A51" s="46" t="s">
        <v>113</v>
      </c>
      <c r="B51" s="17" t="s">
        <v>115</v>
      </c>
      <c r="C51" s="6" t="s">
        <v>116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1">
        <v>6660</v>
      </c>
      <c r="T51" s="1">
        <v>0</v>
      </c>
      <c r="U51" s="1">
        <v>52800</v>
      </c>
      <c r="V51" s="1">
        <v>30400</v>
      </c>
      <c r="W51" s="59">
        <v>0</v>
      </c>
      <c r="X51" s="1"/>
      <c r="Y51" s="1"/>
      <c r="Z51" s="1">
        <v>130350</v>
      </c>
    </row>
    <row r="52" spans="1:26" ht="12.75">
      <c r="A52" s="47" t="s">
        <v>114</v>
      </c>
      <c r="B52" s="17" t="s">
        <v>117</v>
      </c>
      <c r="C52" s="6" t="s">
        <v>118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1">
        <v>100</v>
      </c>
      <c r="T52" s="1">
        <v>2300</v>
      </c>
      <c r="U52" s="1">
        <v>1750</v>
      </c>
      <c r="V52" s="1">
        <v>0</v>
      </c>
      <c r="W52" s="59">
        <v>20075</v>
      </c>
      <c r="X52" s="1"/>
      <c r="Y52" s="1"/>
      <c r="Z52" s="1"/>
    </row>
    <row r="53" spans="1:26" ht="12.75">
      <c r="A53" s="6" t="s">
        <v>34</v>
      </c>
      <c r="B53" s="14" t="s">
        <v>94</v>
      </c>
      <c r="C53" s="6" t="s">
        <v>95</v>
      </c>
      <c r="D53" s="6">
        <v>0</v>
      </c>
      <c r="E53" s="6">
        <v>0</v>
      </c>
      <c r="F53" s="6">
        <v>0</v>
      </c>
      <c r="G53" s="6"/>
      <c r="H53" s="6"/>
      <c r="I53" s="6"/>
      <c r="J53" s="6"/>
      <c r="K53" s="6"/>
      <c r="L53" s="22">
        <v>4500</v>
      </c>
      <c r="M53" s="23">
        <v>0</v>
      </c>
      <c r="N53" s="23">
        <v>0</v>
      </c>
      <c r="O53" s="23">
        <v>0</v>
      </c>
      <c r="P53" s="23">
        <v>0</v>
      </c>
      <c r="Q53" s="1">
        <v>0</v>
      </c>
      <c r="R53" s="1"/>
      <c r="S53" s="45">
        <v>0</v>
      </c>
      <c r="T53" s="45">
        <v>0</v>
      </c>
      <c r="U53" s="45">
        <v>0</v>
      </c>
      <c r="V53" s="45">
        <v>0</v>
      </c>
      <c r="W53" s="67">
        <v>0</v>
      </c>
      <c r="X53" s="45"/>
      <c r="Y53" s="45"/>
      <c r="Z53" s="45"/>
    </row>
    <row r="54" spans="1:26" ht="12.75">
      <c r="A54" s="6" t="s">
        <v>10</v>
      </c>
      <c r="B54" s="14" t="s">
        <v>96</v>
      </c>
      <c r="C54" s="6" t="s">
        <v>97</v>
      </c>
      <c r="D54" s="6">
        <v>7000</v>
      </c>
      <c r="E54" s="6">
        <v>13000</v>
      </c>
      <c r="F54" s="6">
        <v>4000</v>
      </c>
      <c r="G54" s="22">
        <v>3000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1">
        <v>0</v>
      </c>
      <c r="R54" s="1">
        <v>0</v>
      </c>
      <c r="S54" s="45">
        <v>0</v>
      </c>
      <c r="T54" s="45">
        <v>0</v>
      </c>
      <c r="U54" s="45">
        <v>0</v>
      </c>
      <c r="V54" s="45">
        <v>0</v>
      </c>
      <c r="W54" s="67">
        <v>0</v>
      </c>
      <c r="X54" s="45">
        <v>0</v>
      </c>
      <c r="Y54" s="45">
        <v>0</v>
      </c>
      <c r="Z54" s="45">
        <v>0</v>
      </c>
    </row>
    <row r="55" spans="1:26" ht="12.75">
      <c r="A55" s="77" t="s">
        <v>110</v>
      </c>
      <c r="B55" s="77"/>
      <c r="C55" s="77"/>
      <c r="D55" s="12">
        <f>SUM(D47:D54)</f>
        <v>292811</v>
      </c>
      <c r="E55" s="12">
        <f aca="true" t="shared" si="6" ref="E55:N55">SUM(E47:E54)</f>
        <v>283965</v>
      </c>
      <c r="F55" s="12">
        <f t="shared" si="6"/>
        <v>111260</v>
      </c>
      <c r="G55" s="12">
        <f t="shared" si="6"/>
        <v>220930</v>
      </c>
      <c r="H55" s="12">
        <f t="shared" si="6"/>
        <v>145760</v>
      </c>
      <c r="I55" s="12">
        <f t="shared" si="6"/>
        <v>259410</v>
      </c>
      <c r="J55" s="12">
        <f t="shared" si="6"/>
        <v>370870</v>
      </c>
      <c r="K55" s="12">
        <f t="shared" si="6"/>
        <v>75090</v>
      </c>
      <c r="L55" s="12">
        <f t="shared" si="6"/>
        <v>129500</v>
      </c>
      <c r="M55" s="12">
        <f t="shared" si="6"/>
        <v>99100</v>
      </c>
      <c r="N55" s="12">
        <f t="shared" si="6"/>
        <v>182550</v>
      </c>
      <c r="O55" s="31">
        <f aca="true" t="shared" si="7" ref="O55:U55">SUM(O47:O54)</f>
        <v>120750</v>
      </c>
      <c r="P55" s="31">
        <f t="shared" si="7"/>
        <v>244700</v>
      </c>
      <c r="Q55" s="31">
        <f t="shared" si="7"/>
        <v>92130</v>
      </c>
      <c r="R55" s="31">
        <f t="shared" si="7"/>
        <v>111100</v>
      </c>
      <c r="S55" s="31">
        <f t="shared" si="7"/>
        <v>75400</v>
      </c>
      <c r="T55" s="31">
        <f t="shared" si="7"/>
        <v>157700</v>
      </c>
      <c r="U55" s="31">
        <f t="shared" si="7"/>
        <v>74550</v>
      </c>
      <c r="V55" s="31">
        <f>SUM(V47:V54)</f>
        <v>297450</v>
      </c>
      <c r="W55" s="69">
        <f>SUM(W47:W54)</f>
        <v>120665</v>
      </c>
      <c r="X55" s="31">
        <f>SUM(X47:X54)</f>
        <v>145620</v>
      </c>
      <c r="Y55" s="31">
        <f>SUM(Y47:Y54)</f>
        <v>38670</v>
      </c>
      <c r="Z55" s="31">
        <f>SUM(Z47:Z54)</f>
        <v>199875</v>
      </c>
    </row>
    <row r="56" spans="1:26" ht="12.75">
      <c r="A56" s="6"/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X56" s="1"/>
      <c r="Y56" s="1"/>
      <c r="Z56" s="1"/>
    </row>
    <row r="57" spans="1:26" ht="12.75">
      <c r="A57" s="6" t="s">
        <v>28</v>
      </c>
      <c r="B57" s="17" t="s">
        <v>98</v>
      </c>
      <c r="C57" s="6" t="s">
        <v>99</v>
      </c>
      <c r="D57" s="6">
        <v>0</v>
      </c>
      <c r="E57" s="6">
        <v>10</v>
      </c>
      <c r="F57" s="6">
        <v>0</v>
      </c>
      <c r="G57" s="23">
        <v>10.5</v>
      </c>
      <c r="H57" s="23">
        <v>5</v>
      </c>
      <c r="I57" s="23">
        <v>0.3</v>
      </c>
      <c r="J57" s="23">
        <v>5.45</v>
      </c>
      <c r="K57" s="23">
        <v>6.1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59">
        <v>0</v>
      </c>
      <c r="X57" s="1">
        <v>0</v>
      </c>
      <c r="Y57" s="1">
        <v>0</v>
      </c>
      <c r="Z57" s="1">
        <v>0</v>
      </c>
    </row>
    <row r="58" spans="1:26" ht="12.75">
      <c r="A58" s="6" t="s">
        <v>29</v>
      </c>
      <c r="B58" s="14" t="s">
        <v>100</v>
      </c>
      <c r="C58" s="6" t="s">
        <v>101</v>
      </c>
      <c r="D58" s="6">
        <v>0</v>
      </c>
      <c r="E58" s="6">
        <v>0</v>
      </c>
      <c r="F58" s="6">
        <v>0</v>
      </c>
      <c r="G58" s="22">
        <v>1050</v>
      </c>
      <c r="H58" s="22">
        <v>1445</v>
      </c>
      <c r="I58" s="23">
        <v>360</v>
      </c>
      <c r="J58" s="22">
        <v>1000</v>
      </c>
      <c r="K58" s="22">
        <v>2240</v>
      </c>
      <c r="L58" s="22">
        <v>1040</v>
      </c>
      <c r="M58" s="23">
        <v>420</v>
      </c>
      <c r="N58" s="23">
        <v>5</v>
      </c>
      <c r="O58" s="23">
        <v>5</v>
      </c>
      <c r="P58" s="23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59">
        <v>0</v>
      </c>
      <c r="X58" s="1">
        <v>0</v>
      </c>
      <c r="Y58" s="1">
        <v>0</v>
      </c>
      <c r="Z58" s="1">
        <v>0</v>
      </c>
    </row>
    <row r="59" spans="1:26" ht="12.75">
      <c r="A59" s="6" t="s">
        <v>30</v>
      </c>
      <c r="B59" s="14" t="s">
        <v>102</v>
      </c>
      <c r="C59" s="6" t="s">
        <v>103</v>
      </c>
      <c r="D59" s="6">
        <v>0</v>
      </c>
      <c r="E59" s="6">
        <v>0</v>
      </c>
      <c r="F59" s="6">
        <v>0</v>
      </c>
      <c r="G59" s="23">
        <v>0</v>
      </c>
      <c r="H59" s="23">
        <v>0</v>
      </c>
      <c r="I59" s="23">
        <v>0</v>
      </c>
      <c r="J59" s="23">
        <v>200</v>
      </c>
      <c r="K59" s="23">
        <v>170</v>
      </c>
      <c r="L59" s="23">
        <v>80</v>
      </c>
      <c r="M59" s="23">
        <v>60</v>
      </c>
      <c r="N59" s="23">
        <v>50</v>
      </c>
      <c r="O59" s="23">
        <v>5.5</v>
      </c>
      <c r="P59" s="23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59">
        <v>0</v>
      </c>
      <c r="X59" s="1">
        <v>0</v>
      </c>
      <c r="Y59" s="1">
        <v>0</v>
      </c>
      <c r="Z59" s="1">
        <v>0</v>
      </c>
    </row>
    <row r="60" spans="1:26" ht="12.75">
      <c r="A60" s="78" t="s">
        <v>111</v>
      </c>
      <c r="B60" s="78"/>
      <c r="C60" s="78"/>
      <c r="D60" s="13">
        <f>SUM(D57:D59)</f>
        <v>0</v>
      </c>
      <c r="E60" s="13">
        <f>SUM(E57:E59)</f>
        <v>10</v>
      </c>
      <c r="F60" s="13">
        <f aca="true" t="shared" si="8" ref="F60:N60">SUM(F57:F59)</f>
        <v>0</v>
      </c>
      <c r="G60" s="13">
        <f t="shared" si="8"/>
        <v>1060.5</v>
      </c>
      <c r="H60" s="13">
        <f t="shared" si="8"/>
        <v>1450</v>
      </c>
      <c r="I60" s="13">
        <f t="shared" si="8"/>
        <v>360.3</v>
      </c>
      <c r="J60" s="13">
        <f t="shared" si="8"/>
        <v>1205.45</v>
      </c>
      <c r="K60" s="13">
        <f t="shared" si="8"/>
        <v>2416.1</v>
      </c>
      <c r="L60" s="13">
        <f t="shared" si="8"/>
        <v>1120</v>
      </c>
      <c r="M60" s="13">
        <f t="shared" si="8"/>
        <v>480</v>
      </c>
      <c r="N60" s="13">
        <f t="shared" si="8"/>
        <v>55</v>
      </c>
      <c r="O60" s="32">
        <f aca="true" t="shared" si="9" ref="O60:U60">SUM(O57:O59)</f>
        <v>10.5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0</v>
      </c>
      <c r="U60" s="32">
        <f t="shared" si="9"/>
        <v>0</v>
      </c>
      <c r="V60" s="32">
        <f>SUM(V57:V59)</f>
        <v>0</v>
      </c>
      <c r="W60" s="70">
        <f>SUM(W57:W59)</f>
        <v>0</v>
      </c>
      <c r="X60" s="32">
        <f>SUM(X57:X59)</f>
        <v>0</v>
      </c>
      <c r="Y60" s="32">
        <f>SUM(Y57:Y59)</f>
        <v>0</v>
      </c>
      <c r="Z60" s="32">
        <f>SUM(Z57:Z59)</f>
        <v>0</v>
      </c>
    </row>
    <row r="61" spans="1:26" ht="15.75" thickBo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  <c r="X61" s="1"/>
      <c r="Y61" s="1"/>
      <c r="Z61" s="1"/>
    </row>
    <row r="62" spans="1:26" ht="13.5" thickBot="1">
      <c r="A62" s="71" t="s">
        <v>106</v>
      </c>
      <c r="B62" s="72"/>
      <c r="C62" s="73"/>
      <c r="D62" s="38">
        <f aca="true" t="shared" si="10" ref="D62:T62">D14+D45+D55+D60</f>
        <v>6131391</v>
      </c>
      <c r="E62" s="38">
        <f t="shared" si="10"/>
        <v>8469088</v>
      </c>
      <c r="F62" s="38">
        <f t="shared" si="10"/>
        <v>8938804.5</v>
      </c>
      <c r="G62" s="38">
        <f t="shared" si="10"/>
        <v>14754749.5</v>
      </c>
      <c r="H62" s="38">
        <f t="shared" si="10"/>
        <v>14030507</v>
      </c>
      <c r="I62" s="38">
        <f t="shared" si="10"/>
        <v>14357738.3</v>
      </c>
      <c r="J62" s="38">
        <f t="shared" si="10"/>
        <v>17655552.45</v>
      </c>
      <c r="K62" s="38">
        <f t="shared" si="10"/>
        <v>7279528.1</v>
      </c>
      <c r="L62" s="38">
        <f t="shared" si="10"/>
        <v>11386614</v>
      </c>
      <c r="M62" s="38">
        <f t="shared" si="10"/>
        <v>7928739</v>
      </c>
      <c r="N62" s="38">
        <f t="shared" si="10"/>
        <v>13434227</v>
      </c>
      <c r="O62" s="38">
        <f t="shared" si="10"/>
        <v>12128924</v>
      </c>
      <c r="P62" s="38">
        <f t="shared" si="10"/>
        <v>15283296.5</v>
      </c>
      <c r="Q62" s="39">
        <f t="shared" si="10"/>
        <v>19390206</v>
      </c>
      <c r="R62" s="39">
        <f t="shared" si="10"/>
        <v>23882498</v>
      </c>
      <c r="S62" s="39">
        <f t="shared" si="10"/>
        <v>27750707.7</v>
      </c>
      <c r="T62" s="39">
        <f t="shared" si="10"/>
        <v>29852665</v>
      </c>
      <c r="U62" s="39">
        <f>U14+U45+U55+U60</f>
        <v>23623376.5</v>
      </c>
      <c r="V62" s="39">
        <f>V14+V45+V55+V60</f>
        <v>29604737</v>
      </c>
      <c r="W62" s="39">
        <f>W14+W45+W55+W60</f>
        <v>33575397</v>
      </c>
      <c r="X62" s="39">
        <f>X14+X45+X55+X60</f>
        <v>47001308.5</v>
      </c>
      <c r="Y62" s="39">
        <f>Y14+Y45+Y55+Y60</f>
        <v>33797836</v>
      </c>
      <c r="Z62" s="39">
        <f>Z14+Z45+Z55+Z60</f>
        <v>27295407</v>
      </c>
    </row>
  </sheetData>
  <sheetProtection/>
  <mergeCells count="7">
    <mergeCell ref="A62:C62"/>
    <mergeCell ref="A14:C14"/>
    <mergeCell ref="A30:C30"/>
    <mergeCell ref="A40:C40"/>
    <mergeCell ref="A45:C45"/>
    <mergeCell ref="A55:C55"/>
    <mergeCell ref="A60:C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urve_piiroja</dc:creator>
  <cp:keywords/>
  <dc:description/>
  <cp:lastModifiedBy>Piia Puusepp</cp:lastModifiedBy>
  <cp:lastPrinted>2008-09-03T12:31:16Z</cp:lastPrinted>
  <dcterms:created xsi:type="dcterms:W3CDTF">2006-09-07T07:46:23Z</dcterms:created>
  <dcterms:modified xsi:type="dcterms:W3CDTF">2022-07-19T13:34:13Z</dcterms:modified>
  <cp:category/>
  <cp:version/>
  <cp:contentType/>
  <cp:contentStatus/>
</cp:coreProperties>
</file>