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Kvoot/"/>
    </mc:Choice>
  </mc:AlternateContent>
  <xr:revisionPtr revIDLastSave="3" documentId="8_{8549FE48-E877-4795-A1F5-0EB4F470119C}" xr6:coauthVersionLast="47" xr6:coauthVersionMax="47" xr10:uidLastSave="{9FD6C489-9475-45EB-AE72-1F2A87D77910}"/>
  <bookViews>
    <workbookView xWindow="-120" yWindow="-120" windowWidth="29040" windowHeight="17520" xr2:uid="{00000000-000D-0000-FFFF-FFFF00000000}"/>
  </bookViews>
  <sheets>
    <sheet name="LÕH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7" l="1"/>
  <c r="F35" i="7" l="1"/>
  <c r="G35" i="7"/>
  <c r="H35" i="7"/>
  <c r="I35" i="7"/>
  <c r="J35" i="7"/>
  <c r="K35" i="7"/>
  <c r="L35" i="7"/>
  <c r="M35" i="7"/>
  <c r="N35" i="7"/>
  <c r="P35" i="7"/>
  <c r="E35" i="7"/>
  <c r="P48" i="7" l="1"/>
  <c r="P49" i="7" s="1"/>
  <c r="O48" i="7"/>
  <c r="O49" i="7" s="1"/>
  <c r="N48" i="7"/>
  <c r="N49" i="7" s="1"/>
  <c r="M48" i="7"/>
  <c r="M49" i="7" s="1"/>
  <c r="L48" i="7"/>
  <c r="L49" i="7" s="1"/>
  <c r="K48" i="7"/>
  <c r="K49" i="7" s="1"/>
  <c r="J48" i="7"/>
  <c r="J49" i="7" s="1"/>
  <c r="I48" i="7"/>
  <c r="I49" i="7" s="1"/>
  <c r="H48" i="7"/>
  <c r="H49" i="7" s="1"/>
  <c r="G48" i="7"/>
  <c r="G49" i="7" s="1"/>
  <c r="F48" i="7"/>
  <c r="F49" i="7" s="1"/>
  <c r="E48" i="7"/>
  <c r="E49" i="7" s="1"/>
  <c r="C48" i="7"/>
  <c r="C49" i="7" s="1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Q46" i="7" s="1"/>
  <c r="P43" i="7"/>
  <c r="O43" i="7"/>
  <c r="N43" i="7"/>
  <c r="M43" i="7"/>
  <c r="L43" i="7"/>
  <c r="K43" i="7"/>
  <c r="J43" i="7"/>
  <c r="I43" i="7"/>
  <c r="H43" i="7"/>
  <c r="G43" i="7"/>
  <c r="F43" i="7"/>
  <c r="E43" i="7"/>
  <c r="Q42" i="7"/>
  <c r="Q43" i="7" s="1"/>
  <c r="S43" i="7" s="1"/>
  <c r="P38" i="7"/>
  <c r="O38" i="7"/>
  <c r="N38" i="7"/>
  <c r="M38" i="7"/>
  <c r="L38" i="7"/>
  <c r="K38" i="7"/>
  <c r="J38" i="7"/>
  <c r="I38" i="7"/>
  <c r="H38" i="7"/>
  <c r="G38" i="7"/>
  <c r="F38" i="7"/>
  <c r="E38" i="7"/>
  <c r="C35" i="7"/>
  <c r="C38" i="7" s="1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0" i="7"/>
  <c r="Q33" i="7" s="1"/>
  <c r="Q28" i="7"/>
  <c r="S28" i="7" s="1"/>
  <c r="P28" i="7"/>
  <c r="O28" i="7"/>
  <c r="N28" i="7"/>
  <c r="M28" i="7"/>
  <c r="L28" i="7"/>
  <c r="K28" i="7"/>
  <c r="J28" i="7"/>
  <c r="I28" i="7"/>
  <c r="H28" i="7"/>
  <c r="G28" i="7"/>
  <c r="F28" i="7"/>
  <c r="E28" i="7"/>
  <c r="Q27" i="7"/>
  <c r="P18" i="7"/>
  <c r="O18" i="7"/>
  <c r="N18" i="7"/>
  <c r="M18" i="7"/>
  <c r="L18" i="7"/>
  <c r="K18" i="7"/>
  <c r="J18" i="7"/>
  <c r="I18" i="7"/>
  <c r="H18" i="7"/>
  <c r="G18" i="7"/>
  <c r="F18" i="7"/>
  <c r="E18" i="7"/>
  <c r="P17" i="7"/>
  <c r="O17" i="7"/>
  <c r="N17" i="7"/>
  <c r="M17" i="7"/>
  <c r="L17" i="7"/>
  <c r="K17" i="7"/>
  <c r="J17" i="7"/>
  <c r="I17" i="7"/>
  <c r="H17" i="7"/>
  <c r="G17" i="7"/>
  <c r="F17" i="7"/>
  <c r="E17" i="7"/>
  <c r="P16" i="7"/>
  <c r="O16" i="7"/>
  <c r="N16" i="7"/>
  <c r="M16" i="7"/>
  <c r="L16" i="7"/>
  <c r="K16" i="7"/>
  <c r="J16" i="7"/>
  <c r="I16" i="7"/>
  <c r="H16" i="7"/>
  <c r="G16" i="7"/>
  <c r="F16" i="7"/>
  <c r="E16" i="7"/>
  <c r="C19" i="7"/>
  <c r="P14" i="7"/>
  <c r="O14" i="7"/>
  <c r="N14" i="7"/>
  <c r="M14" i="7"/>
  <c r="L14" i="7"/>
  <c r="K14" i="7"/>
  <c r="J14" i="7"/>
  <c r="I14" i="7"/>
  <c r="H14" i="7"/>
  <c r="G14" i="7"/>
  <c r="F14" i="7"/>
  <c r="E14" i="7"/>
  <c r="C14" i="7"/>
  <c r="Q13" i="7"/>
  <c r="Q12" i="7"/>
  <c r="Q11" i="7"/>
  <c r="P9" i="7"/>
  <c r="O9" i="7"/>
  <c r="N9" i="7"/>
  <c r="M9" i="7"/>
  <c r="L9" i="7"/>
  <c r="K9" i="7"/>
  <c r="J9" i="7"/>
  <c r="I9" i="7"/>
  <c r="H9" i="7"/>
  <c r="G9" i="7"/>
  <c r="F9" i="7"/>
  <c r="E9" i="7"/>
  <c r="Q8" i="7"/>
  <c r="Q7" i="7"/>
  <c r="Q6" i="7"/>
  <c r="O19" i="7" l="1"/>
  <c r="R33" i="7"/>
  <c r="H19" i="7"/>
  <c r="P19" i="7"/>
  <c r="N19" i="7"/>
  <c r="L19" i="7"/>
  <c r="Q9" i="7"/>
  <c r="S9" i="7" s="1"/>
  <c r="Q18" i="7"/>
  <c r="F19" i="7"/>
  <c r="G19" i="7"/>
  <c r="Q48" i="7"/>
  <c r="Q49" i="7" s="1"/>
  <c r="R49" i="7" s="1"/>
  <c r="Q35" i="7"/>
  <c r="Q38" i="7" s="1"/>
  <c r="S38" i="7" s="1"/>
  <c r="S33" i="7"/>
  <c r="I19" i="7"/>
  <c r="Q16" i="7"/>
  <c r="J19" i="7"/>
  <c r="Q17" i="7"/>
  <c r="K19" i="7"/>
  <c r="M19" i="7"/>
  <c r="Q14" i="7"/>
  <c r="R14" i="7" s="1"/>
  <c r="E19" i="7"/>
  <c r="S46" i="7"/>
  <c r="R46" i="7"/>
  <c r="S49" i="7" l="1"/>
  <c r="Q19" i="7"/>
  <c r="R19" i="7" s="1"/>
  <c r="R38" i="7"/>
  <c r="S14" i="7"/>
  <c r="S19" i="7" l="1"/>
</calcChain>
</file>

<file path=xl/sharedStrings.xml><?xml version="1.0" encoding="utf-8"?>
<sst xmlns="http://schemas.openxmlformats.org/spreadsheetml/2006/main" count="139" uniqueCount="44">
  <si>
    <t>TRAAL</t>
  </si>
  <si>
    <t>Kalaliik</t>
  </si>
  <si>
    <t>Riik</t>
  </si>
  <si>
    <t>Kvoot</t>
  </si>
  <si>
    <t>Püügiruut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</si>
  <si>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</si>
  <si>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</si>
  <si>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</si>
  <si>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</si>
  <si>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</si>
  <si>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</si>
  <si>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</si>
  <si>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</si>
  <si>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</si>
  <si>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</si>
  <si>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</si>
  <si>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</si>
  <si>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%</t>
  </si>
  <si>
    <t>Veel püüda</t>
  </si>
  <si>
    <t>EST</t>
  </si>
  <si>
    <t>28-2</t>
  </si>
  <si>
    <t>RAND</t>
  </si>
  <si>
    <t>KOKKU</t>
  </si>
  <si>
    <t>28-1</t>
  </si>
  <si>
    <t>Märkus:</t>
  </si>
  <si>
    <t>RIIK</t>
  </si>
  <si>
    <t>näitab, millise riigiga toimus riikidevaheline kvoodivahetus</t>
  </si>
  <si>
    <t xml:space="preserve">Koostaja: </t>
  </si>
  <si>
    <t>FIN</t>
  </si>
  <si>
    <t>Kaidi Kaljula</t>
  </si>
  <si>
    <t>Põllumajandus- ja Toiduamet</t>
  </si>
  <si>
    <t>3BCD-F</t>
  </si>
  <si>
    <t>Kokku tk</t>
  </si>
  <si>
    <t>Lõhe</t>
  </si>
  <si>
    <t>tk</t>
  </si>
  <si>
    <t>22  -  31</t>
  </si>
  <si>
    <t>*3D32</t>
  </si>
  <si>
    <t>3D32.</t>
  </si>
  <si>
    <t>LÕHE</t>
  </si>
  <si>
    <t>Juhtivspetsialist</t>
  </si>
  <si>
    <t>Kvoteeritud kalaliikide püük Läänemerest 2026. aastal   LÕHE  (tükid)</t>
  </si>
  <si>
    <t>Kooskõlas Nõukogu Määruse (EL) 2025/2454, millega määratakse 2026. aastaks kindlaks teatavate Läänemere kalavarude ja kalavarurühmade püügivõimalused (edaspidi Läänemere kvoodimäärus) lisas alarajoonide 22-31 Eestile määratud lõhekvoodi osas kehtib eritingimus, mille kohaselt sellest 538 tüki suurusest alarajooni 22-31 kehtestatud lõhekvoodist võib mitte rohkem kui 450 isendit püüda alarajoonis 32.</t>
  </si>
  <si>
    <t>Teadmusteenuste osakond</t>
  </si>
  <si>
    <t xml:space="preserve">Kala püügikogused on kajastatud 21.09.2026. a kell 08.20 Kutselise kalapüügi registri (KIR) andmete alusel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</si>
</sst>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3" applyFont="1"/>
    <xf numFmtId="0" fontId="1" fillId="2" borderId="1" xfId="3" applyFont="1" applyFill="1" applyBorder="1"/>
    <xf numFmtId="0" fontId="1" fillId="0" borderId="2" xfId="3" applyFont="1" applyBorder="1"/>
    <xf numFmtId="0" fontId="2" fillId="2" borderId="3" xfId="3" applyFont="1" applyFill="1" applyBorder="1"/>
    <xf numFmtId="0" fontId="1" fillId="2" borderId="3" xfId="3" applyFont="1" applyFill="1" applyBorder="1"/>
    <xf numFmtId="164" fontId="1" fillId="0" borderId="2" xfId="3" applyNumberFormat="1" applyFont="1" applyBorder="1"/>
    <xf numFmtId="0" fontId="1" fillId="0" borderId="4" xfId="3" applyFont="1" applyBorder="1"/>
    <xf numFmtId="0" fontId="1" fillId="3" borderId="5" xfId="3" applyFont="1" applyFill="1" applyBorder="1"/>
    <xf numFmtId="0" fontId="1" fillId="3" borderId="6" xfId="3" applyFont="1" applyFill="1" applyBorder="1"/>
    <xf numFmtId="164" fontId="1" fillId="3" borderId="6" xfId="3" applyNumberFormat="1" applyFont="1" applyFill="1" applyBorder="1"/>
    <xf numFmtId="0" fontId="1" fillId="3" borderId="7" xfId="3" applyFont="1" applyFill="1" applyBorder="1"/>
    <xf numFmtId="0" fontId="1" fillId="0" borderId="6" xfId="3" applyFont="1" applyBorder="1"/>
    <xf numFmtId="0" fontId="1" fillId="0" borderId="6" xfId="3" quotePrefix="1" applyFont="1" applyBorder="1" applyAlignment="1">
      <alignment horizontal="left"/>
    </xf>
    <xf numFmtId="1" fontId="1" fillId="0" borderId="6" xfId="3" applyNumberFormat="1" applyFont="1" applyBorder="1"/>
    <xf numFmtId="1" fontId="1" fillId="6" borderId="6" xfId="3" applyNumberFormat="1" applyFont="1" applyFill="1" applyBorder="1"/>
    <xf numFmtId="164" fontId="1" fillId="0" borderId="6" xfId="3" applyNumberFormat="1" applyFont="1" applyBorder="1"/>
    <xf numFmtId="1" fontId="1" fillId="4" borderId="7" xfId="3" applyNumberFormat="1" applyFont="1" applyFill="1" applyBorder="1"/>
    <xf numFmtId="0" fontId="1" fillId="0" borderId="6" xfId="3" applyFont="1" applyBorder="1" applyAlignment="1">
      <alignment horizontal="left"/>
    </xf>
    <xf numFmtId="0" fontId="1" fillId="6" borderId="5" xfId="3" applyFont="1" applyFill="1" applyBorder="1"/>
    <xf numFmtId="0" fontId="1" fillId="6" borderId="6" xfId="3" applyFont="1" applyFill="1" applyBorder="1"/>
    <xf numFmtId="1" fontId="1" fillId="7" borderId="6" xfId="3" applyNumberFormat="1" applyFont="1" applyFill="1" applyBorder="1"/>
    <xf numFmtId="164" fontId="1" fillId="6" borderId="6" xfId="3" applyNumberFormat="1" applyFont="1" applyFill="1" applyBorder="1"/>
    <xf numFmtId="1" fontId="1" fillId="5" borderId="7" xfId="3" applyNumberFormat="1" applyFont="1" applyFill="1" applyBorder="1"/>
    <xf numFmtId="0" fontId="1" fillId="2" borderId="5" xfId="3" applyFont="1" applyFill="1" applyBorder="1"/>
    <xf numFmtId="1" fontId="1" fillId="0" borderId="0" xfId="3" applyNumberFormat="1" applyFont="1"/>
    <xf numFmtId="164" fontId="1" fillId="0" borderId="0" xfId="3" applyNumberFormat="1" applyFont="1"/>
    <xf numFmtId="1" fontId="1" fillId="0" borderId="9" xfId="3" applyNumberFormat="1" applyFont="1" applyBorder="1"/>
    <xf numFmtId="0" fontId="1" fillId="0" borderId="8" xfId="3" applyFont="1" applyBorder="1"/>
    <xf numFmtId="3" fontId="1" fillId="0" borderId="6" xfId="3" applyNumberFormat="1" applyFont="1" applyBorder="1"/>
    <xf numFmtId="0" fontId="1" fillId="8" borderId="16" xfId="3" applyFont="1" applyFill="1" applyBorder="1"/>
    <xf numFmtId="1" fontId="1" fillId="8" borderId="6" xfId="3" applyNumberFormat="1" applyFont="1" applyFill="1" applyBorder="1"/>
    <xf numFmtId="0" fontId="2" fillId="6" borderId="10" xfId="3" applyFont="1" applyFill="1" applyBorder="1"/>
    <xf numFmtId="0" fontId="2" fillId="6" borderId="11" xfId="3" applyFont="1" applyFill="1" applyBorder="1"/>
    <xf numFmtId="1" fontId="2" fillId="6" borderId="11" xfId="3" applyNumberFormat="1" applyFont="1" applyFill="1" applyBorder="1"/>
    <xf numFmtId="1" fontId="2" fillId="7" borderId="11" xfId="3" applyNumberFormat="1" applyFont="1" applyFill="1" applyBorder="1"/>
    <xf numFmtId="164" fontId="2" fillId="6" borderId="11" xfId="3" applyNumberFormat="1" applyFont="1" applyFill="1" applyBorder="1"/>
    <xf numFmtId="1" fontId="2" fillId="5" borderId="12" xfId="3" applyNumberFormat="1" applyFont="1" applyFill="1" applyBorder="1"/>
    <xf numFmtId="1" fontId="1" fillId="2" borderId="2" xfId="3" applyNumberFormat="1" applyFont="1" applyFill="1" applyBorder="1"/>
    <xf numFmtId="1" fontId="1" fillId="0" borderId="13" xfId="3" applyNumberFormat="1" applyFont="1" applyBorder="1"/>
    <xf numFmtId="1" fontId="1" fillId="0" borderId="14" xfId="3" applyNumberFormat="1" applyFont="1" applyBorder="1"/>
    <xf numFmtId="1" fontId="1" fillId="0" borderId="2" xfId="3" applyNumberFormat="1" applyFont="1" applyBorder="1"/>
    <xf numFmtId="1" fontId="1" fillId="3" borderId="6" xfId="3" applyNumberFormat="1" applyFont="1" applyFill="1" applyBorder="1"/>
    <xf numFmtId="165" fontId="1" fillId="4" borderId="7" xfId="3" applyNumberFormat="1" applyFont="1" applyFill="1" applyBorder="1"/>
    <xf numFmtId="0" fontId="1" fillId="6" borderId="6" xfId="3" applyFont="1" applyFill="1" applyBorder="1" applyAlignment="1">
      <alignment horizontal="left"/>
    </xf>
    <xf numFmtId="1" fontId="1" fillId="9" borderId="6" xfId="3" applyNumberFormat="1" applyFont="1" applyFill="1" applyBorder="1" applyAlignment="1">
      <alignment horizontal="right"/>
    </xf>
    <xf numFmtId="0" fontId="1" fillId="0" borderId="15" xfId="3" applyFont="1" applyBorder="1"/>
    <xf numFmtId="0" fontId="1" fillId="0" borderId="16" xfId="3" quotePrefix="1" applyFont="1" applyBorder="1" applyAlignment="1">
      <alignment horizontal="left"/>
    </xf>
    <xf numFmtId="1" fontId="1" fillId="0" borderId="16" xfId="3" applyNumberFormat="1" applyFont="1" applyBorder="1"/>
    <xf numFmtId="1" fontId="1" fillId="6" borderId="16" xfId="3" applyNumberFormat="1" applyFont="1" applyFill="1" applyBorder="1"/>
    <xf numFmtId="164" fontId="1" fillId="0" borderId="16" xfId="3" applyNumberFormat="1" applyFont="1" applyBorder="1"/>
    <xf numFmtId="1" fontId="1" fillId="4" borderId="17" xfId="3" applyNumberFormat="1" applyFont="1" applyFill="1" applyBorder="1"/>
    <xf numFmtId="0" fontId="2" fillId="6" borderId="11" xfId="3" applyFont="1" applyFill="1" applyBorder="1" applyAlignment="1">
      <alignment horizontal="left"/>
    </xf>
    <xf numFmtId="1" fontId="2" fillId="10" borderId="2" xfId="3" applyNumberFormat="1" applyFont="1" applyFill="1" applyBorder="1"/>
    <xf numFmtId="0" fontId="5" fillId="0" borderId="0" xfId="3"/>
    <xf numFmtId="0" fontId="3" fillId="0" borderId="0" xfId="3" applyFont="1" applyAlignment="1">
      <alignment horizontal="center"/>
    </xf>
    <xf numFmtId="0" fontId="1" fillId="0" borderId="18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1" fillId="0" borderId="0" xfId="0" applyFont="1" applyAlignment="1">
      <alignment wrapText="1"/>
    </xf>
  </cellXfs>
  <cellStyles count="4">
    <cellStyle name="Normaallaad 2" xfId="1" xr:uid="{00000000-0005-0000-0000-000000000000}"/>
    <cellStyle name="Normaallaad 2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1"/>
  <sheetViews>
    <sheetView tabSelected="1" workbookViewId="0">
      <pane ySplit="5" topLeftCell="A6" activePane="bottomLeft" state="frozen"/>
      <selection pane="bottomLeft" activeCell="V34" sqref="V34"/>
    </sheetView>
  </sheetViews>
  <sheetFormatPr defaultColWidth="9.140625" defaultRowHeight="11.25" x14ac:dyDescent="0.2"/>
  <cols>
    <col min="1" max="1" width="9.140625" style="2"/>
    <col min="2" max="2" width="10.42578125" style="2" customWidth="1"/>
    <col min="3" max="3" width="6.28515625" style="2" customWidth="1"/>
    <col min="4" max="4" width="7.5703125" style="2" bestFit="1" customWidth="1"/>
    <col min="5" max="5" width="6.28515625" style="2" bestFit="1" customWidth="1"/>
    <col min="6" max="6" width="5.28515625" style="2" bestFit="1" customWidth="1"/>
    <col min="7" max="16" width="4.85546875" style="2" bestFit="1" customWidth="1"/>
    <col min="17" max="17" width="8.28515625" style="2" bestFit="1" customWidth="1"/>
    <col min="18" max="18" width="6.85546875" style="2" customWidth="1"/>
    <col min="19" max="19" width="8.85546875" style="2" bestFit="1" customWidth="1"/>
    <col min="20" max="20" width="1.85546875" style="2" customWidth="1"/>
    <col min="21" max="16384" width="9.140625" style="2"/>
  </cols>
  <sheetData>
    <row r="1" spans="1:19" ht="12.75" x14ac:dyDescent="0.2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3" spans="1:19" ht="12" thickBot="1" x14ac:dyDescent="0.25"/>
    <row r="4" spans="1:19" x14ac:dyDescent="0.2">
      <c r="A4" s="3" t="s">
        <v>0</v>
      </c>
      <c r="B4" s="4"/>
      <c r="C4" s="4"/>
      <c r="D4" s="5" t="s">
        <v>38</v>
      </c>
      <c r="E4" s="6" t="s">
        <v>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8"/>
    </row>
    <row r="5" spans="1:19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32</v>
      </c>
      <c r="R5" s="11" t="s">
        <v>17</v>
      </c>
      <c r="S5" s="12" t="s">
        <v>18</v>
      </c>
    </row>
    <row r="6" spans="1:19" x14ac:dyDescent="0.2">
      <c r="A6" s="13" t="s">
        <v>33</v>
      </c>
      <c r="B6" s="13" t="s">
        <v>19</v>
      </c>
      <c r="C6" s="13"/>
      <c r="D6" s="14" t="s">
        <v>23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f>SUM(E6:P6)</f>
        <v>0</v>
      </c>
      <c r="R6" s="17"/>
      <c r="S6" s="18"/>
    </row>
    <row r="7" spans="1:19" x14ac:dyDescent="0.2">
      <c r="A7" s="13" t="s">
        <v>33</v>
      </c>
      <c r="B7" s="13"/>
      <c r="C7" s="13"/>
      <c r="D7" s="14" t="s">
        <v>20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f>SUM(E7:P7)</f>
        <v>0</v>
      </c>
      <c r="R7" s="17"/>
      <c r="S7" s="18"/>
    </row>
    <row r="8" spans="1:19" x14ac:dyDescent="0.2">
      <c r="A8" s="13" t="s">
        <v>33</v>
      </c>
      <c r="B8" s="13"/>
      <c r="C8" s="13"/>
      <c r="D8" s="19">
        <v>29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6">
        <f>SUM(E8:P8)</f>
        <v>0</v>
      </c>
      <c r="R8" s="17"/>
      <c r="S8" s="18"/>
    </row>
    <row r="9" spans="1:19" x14ac:dyDescent="0.2">
      <c r="A9" s="20" t="s">
        <v>33</v>
      </c>
      <c r="B9" s="21" t="s">
        <v>34</v>
      </c>
      <c r="C9" s="21">
        <v>0</v>
      </c>
      <c r="D9" s="21" t="s">
        <v>35</v>
      </c>
      <c r="E9" s="16">
        <f t="shared" ref="E9:Q9" si="0">SUM(E6:E8)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22">
        <f t="shared" si="0"/>
        <v>0</v>
      </c>
      <c r="R9" s="23"/>
      <c r="S9" s="24">
        <f>C9-Q9</f>
        <v>0</v>
      </c>
    </row>
    <row r="10" spans="1:19" x14ac:dyDescent="0.2">
      <c r="A10" s="25" t="s">
        <v>21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8"/>
    </row>
    <row r="11" spans="1:19" x14ac:dyDescent="0.2">
      <c r="A11" s="29" t="s">
        <v>33</v>
      </c>
      <c r="B11" s="13" t="s">
        <v>19</v>
      </c>
      <c r="C11" s="30">
        <v>538</v>
      </c>
      <c r="D11" s="14" t="s">
        <v>23</v>
      </c>
      <c r="E11" s="15">
        <v>2</v>
      </c>
      <c r="F11" s="15"/>
      <c r="G11" s="15">
        <v>1</v>
      </c>
      <c r="H11" s="15">
        <v>8</v>
      </c>
      <c r="I11" s="15">
        <v>8</v>
      </c>
      <c r="J11" s="15">
        <v>6</v>
      </c>
      <c r="K11" s="15">
        <v>4</v>
      </c>
      <c r="L11" s="15">
        <v>5</v>
      </c>
      <c r="M11" s="15">
        <v>6</v>
      </c>
      <c r="N11" s="15">
        <v>0</v>
      </c>
      <c r="O11" s="15">
        <v>0</v>
      </c>
      <c r="P11" s="15">
        <v>0</v>
      </c>
      <c r="Q11" s="16">
        <f>SUM(E11:P11)</f>
        <v>40</v>
      </c>
      <c r="R11" s="17"/>
      <c r="S11" s="18"/>
    </row>
    <row r="12" spans="1:19" x14ac:dyDescent="0.2">
      <c r="A12" s="29" t="s">
        <v>33</v>
      </c>
      <c r="B12" s="31">
        <v>2025</v>
      </c>
      <c r="C12" s="32">
        <v>0</v>
      </c>
      <c r="D12" s="14" t="s">
        <v>20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6">
        <f>SUM(E12:P12)</f>
        <v>1</v>
      </c>
      <c r="R12" s="17"/>
      <c r="S12" s="18"/>
    </row>
    <row r="13" spans="1:19" x14ac:dyDescent="0.2">
      <c r="A13" s="29" t="s">
        <v>33</v>
      </c>
      <c r="B13" s="13" t="s">
        <v>36</v>
      </c>
      <c r="C13" s="13"/>
      <c r="D13" s="19">
        <v>29</v>
      </c>
      <c r="E13" s="15">
        <v>2</v>
      </c>
      <c r="F13" s="15"/>
      <c r="G13" s="15">
        <v>3</v>
      </c>
      <c r="H13" s="15">
        <v>2</v>
      </c>
      <c r="I13" s="15">
        <v>4</v>
      </c>
      <c r="J13" s="15">
        <v>2</v>
      </c>
      <c r="K13" s="15">
        <v>0</v>
      </c>
      <c r="L13" s="15">
        <v>1</v>
      </c>
      <c r="M13" s="15">
        <v>0</v>
      </c>
      <c r="N13" s="15">
        <v>0</v>
      </c>
      <c r="O13" s="15">
        <v>0</v>
      </c>
      <c r="P13" s="15">
        <v>0</v>
      </c>
      <c r="Q13" s="16">
        <f>SUM(E13:P13)</f>
        <v>14</v>
      </c>
      <c r="R13" s="17"/>
      <c r="S13" s="18"/>
    </row>
    <row r="14" spans="1:19" x14ac:dyDescent="0.2">
      <c r="A14" s="20" t="s">
        <v>33</v>
      </c>
      <c r="B14" s="21" t="s">
        <v>34</v>
      </c>
      <c r="C14" s="21">
        <f>SUM(C11:C13)</f>
        <v>538</v>
      </c>
      <c r="D14" s="21" t="s">
        <v>35</v>
      </c>
      <c r="E14" s="16">
        <f t="shared" ref="E14:Q14" si="1">SUM(E11:E13)</f>
        <v>4</v>
      </c>
      <c r="F14" s="16">
        <f t="shared" si="1"/>
        <v>0</v>
      </c>
      <c r="G14" s="16">
        <f t="shared" si="1"/>
        <v>4</v>
      </c>
      <c r="H14" s="16">
        <f t="shared" si="1"/>
        <v>11</v>
      </c>
      <c r="I14" s="16">
        <f t="shared" si="1"/>
        <v>12</v>
      </c>
      <c r="J14" s="16">
        <f t="shared" si="1"/>
        <v>8</v>
      </c>
      <c r="K14" s="16">
        <f t="shared" si="1"/>
        <v>4</v>
      </c>
      <c r="L14" s="16">
        <f t="shared" si="1"/>
        <v>6</v>
      </c>
      <c r="M14" s="16">
        <f t="shared" si="1"/>
        <v>6</v>
      </c>
      <c r="N14" s="16">
        <f t="shared" si="1"/>
        <v>0</v>
      </c>
      <c r="O14" s="16">
        <f t="shared" si="1"/>
        <v>0</v>
      </c>
      <c r="P14" s="16">
        <f t="shared" si="1"/>
        <v>0</v>
      </c>
      <c r="Q14" s="22">
        <f t="shared" si="1"/>
        <v>55</v>
      </c>
      <c r="R14" s="23">
        <f>Q14/C14%</f>
        <v>10.223048327137546</v>
      </c>
      <c r="S14" s="24">
        <f>C14-Q14</f>
        <v>483</v>
      </c>
    </row>
    <row r="15" spans="1:19" x14ac:dyDescent="0.2">
      <c r="A15" s="25" t="s">
        <v>22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8"/>
    </row>
    <row r="16" spans="1:19" x14ac:dyDescent="0.2">
      <c r="A16" s="29" t="s">
        <v>33</v>
      </c>
      <c r="B16" s="13" t="s">
        <v>19</v>
      </c>
      <c r="C16" s="30">
        <v>538</v>
      </c>
      <c r="D16" s="14" t="s">
        <v>23</v>
      </c>
      <c r="E16" s="15">
        <f t="shared" ref="E16:O18" si="2">E6+E11</f>
        <v>2</v>
      </c>
      <c r="F16" s="15">
        <f t="shared" si="2"/>
        <v>0</v>
      </c>
      <c r="G16" s="15">
        <f t="shared" si="2"/>
        <v>1</v>
      </c>
      <c r="H16" s="15">
        <f t="shared" si="2"/>
        <v>8</v>
      </c>
      <c r="I16" s="15">
        <f t="shared" si="2"/>
        <v>8</v>
      </c>
      <c r="J16" s="15">
        <f t="shared" si="2"/>
        <v>6</v>
      </c>
      <c r="K16" s="15">
        <f t="shared" si="2"/>
        <v>4</v>
      </c>
      <c r="L16" s="15">
        <f t="shared" si="2"/>
        <v>5</v>
      </c>
      <c r="M16" s="15">
        <f t="shared" si="2"/>
        <v>6</v>
      </c>
      <c r="N16" s="15">
        <f t="shared" si="2"/>
        <v>0</v>
      </c>
      <c r="O16" s="15">
        <f t="shared" si="2"/>
        <v>0</v>
      </c>
      <c r="P16" s="15">
        <f>P6+P11</f>
        <v>0</v>
      </c>
      <c r="Q16" s="16">
        <f>SUM(E16:P16)</f>
        <v>40</v>
      </c>
      <c r="R16" s="17"/>
      <c r="S16" s="18"/>
    </row>
    <row r="17" spans="1:19" x14ac:dyDescent="0.2">
      <c r="A17" s="29" t="s">
        <v>33</v>
      </c>
      <c r="B17" s="31">
        <v>2025</v>
      </c>
      <c r="C17" s="32">
        <v>0</v>
      </c>
      <c r="D17" s="14" t="s">
        <v>20</v>
      </c>
      <c r="E17" s="15">
        <f t="shared" si="2"/>
        <v>0</v>
      </c>
      <c r="F17" s="15">
        <f t="shared" si="2"/>
        <v>0</v>
      </c>
      <c r="G17" s="15">
        <f t="shared" si="2"/>
        <v>0</v>
      </c>
      <c r="H17" s="15">
        <f t="shared" si="2"/>
        <v>1</v>
      </c>
      <c r="I17" s="15">
        <f t="shared" si="2"/>
        <v>0</v>
      </c>
      <c r="J17" s="15">
        <f t="shared" si="2"/>
        <v>0</v>
      </c>
      <c r="K17" s="15">
        <f t="shared" si="2"/>
        <v>0</v>
      </c>
      <c r="L17" s="15">
        <f t="shared" si="2"/>
        <v>0</v>
      </c>
      <c r="M17" s="15">
        <f t="shared" si="2"/>
        <v>0</v>
      </c>
      <c r="N17" s="15">
        <f t="shared" si="2"/>
        <v>0</v>
      </c>
      <c r="O17" s="15">
        <f t="shared" si="2"/>
        <v>0</v>
      </c>
      <c r="P17" s="15">
        <f>P7+P12</f>
        <v>0</v>
      </c>
      <c r="Q17" s="16">
        <f>SUM(E17:P17)</f>
        <v>1</v>
      </c>
      <c r="R17" s="17"/>
      <c r="S17" s="18"/>
    </row>
    <row r="18" spans="1:19" x14ac:dyDescent="0.2">
      <c r="A18" s="29" t="s">
        <v>33</v>
      </c>
      <c r="B18" s="13" t="s">
        <v>36</v>
      </c>
      <c r="C18" s="15"/>
      <c r="D18" s="19">
        <v>29</v>
      </c>
      <c r="E18" s="15">
        <f t="shared" si="2"/>
        <v>2</v>
      </c>
      <c r="F18" s="15">
        <f t="shared" si="2"/>
        <v>0</v>
      </c>
      <c r="G18" s="15">
        <f t="shared" si="2"/>
        <v>3</v>
      </c>
      <c r="H18" s="15">
        <f t="shared" si="2"/>
        <v>2</v>
      </c>
      <c r="I18" s="15">
        <f t="shared" si="2"/>
        <v>4</v>
      </c>
      <c r="J18" s="15">
        <f t="shared" si="2"/>
        <v>2</v>
      </c>
      <c r="K18" s="15">
        <f t="shared" si="2"/>
        <v>0</v>
      </c>
      <c r="L18" s="15">
        <f t="shared" si="2"/>
        <v>1</v>
      </c>
      <c r="M18" s="15">
        <f t="shared" si="2"/>
        <v>0</v>
      </c>
      <c r="N18" s="15">
        <f t="shared" si="2"/>
        <v>0</v>
      </c>
      <c r="O18" s="15">
        <f t="shared" si="2"/>
        <v>0</v>
      </c>
      <c r="P18" s="15">
        <f>P8+P13</f>
        <v>0</v>
      </c>
      <c r="Q18" s="16">
        <f>SUM(E18:P18)</f>
        <v>14</v>
      </c>
      <c r="R18" s="17"/>
      <c r="S18" s="18"/>
    </row>
    <row r="19" spans="1:19" ht="12" thickBot="1" x14ac:dyDescent="0.25">
      <c r="A19" s="33" t="s">
        <v>33</v>
      </c>
      <c r="B19" s="34" t="s">
        <v>34</v>
      </c>
      <c r="C19" s="35">
        <f>SUM(C16:C18)</f>
        <v>538</v>
      </c>
      <c r="D19" s="34" t="s">
        <v>35</v>
      </c>
      <c r="E19" s="35">
        <f t="shared" ref="E19:Q19" si="3">SUM(E16:E18)</f>
        <v>4</v>
      </c>
      <c r="F19" s="35">
        <f t="shared" si="3"/>
        <v>0</v>
      </c>
      <c r="G19" s="35">
        <f t="shared" si="3"/>
        <v>4</v>
      </c>
      <c r="H19" s="35">
        <f t="shared" si="3"/>
        <v>11</v>
      </c>
      <c r="I19" s="35">
        <f t="shared" si="3"/>
        <v>12</v>
      </c>
      <c r="J19" s="35">
        <f t="shared" si="3"/>
        <v>8</v>
      </c>
      <c r="K19" s="35">
        <f t="shared" si="3"/>
        <v>4</v>
      </c>
      <c r="L19" s="35">
        <f t="shared" si="3"/>
        <v>6</v>
      </c>
      <c r="M19" s="35">
        <f t="shared" si="3"/>
        <v>6</v>
      </c>
      <c r="N19" s="35">
        <f t="shared" si="3"/>
        <v>0</v>
      </c>
      <c r="O19" s="35">
        <f t="shared" si="3"/>
        <v>0</v>
      </c>
      <c r="P19" s="35">
        <f t="shared" si="3"/>
        <v>0</v>
      </c>
      <c r="Q19" s="36">
        <f t="shared" si="3"/>
        <v>55</v>
      </c>
      <c r="R19" s="37">
        <f>Q19/C19%</f>
        <v>10.223048327137546</v>
      </c>
      <c r="S19" s="38">
        <f>C19-Q19</f>
        <v>483</v>
      </c>
    </row>
    <row r="20" spans="1:19" x14ac:dyDescent="0.2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9" x14ac:dyDescent="0.2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9" ht="33" customHeight="1" x14ac:dyDescent="0.2">
      <c r="A22" s="13" t="s">
        <v>36</v>
      </c>
      <c r="B22" s="57" t="s">
        <v>41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x14ac:dyDescent="0.2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9" ht="12" thickBo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9" x14ac:dyDescent="0.2">
      <c r="A25" s="3" t="s">
        <v>0</v>
      </c>
      <c r="B25" s="4"/>
      <c r="C25" s="4"/>
      <c r="D25" s="5" t="s">
        <v>38</v>
      </c>
      <c r="E25" s="39" t="s">
        <v>37</v>
      </c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7"/>
      <c r="S25" s="8"/>
    </row>
    <row r="26" spans="1:19" x14ac:dyDescent="0.2">
      <c r="A26" s="9" t="s">
        <v>1</v>
      </c>
      <c r="B26" s="10" t="s">
        <v>2</v>
      </c>
      <c r="C26" s="10" t="s">
        <v>3</v>
      </c>
      <c r="D26" s="10" t="s">
        <v>4</v>
      </c>
      <c r="E26" s="43" t="s">
        <v>5</v>
      </c>
      <c r="F26" s="43" t="s">
        <v>6</v>
      </c>
      <c r="G26" s="43" t="s">
        <v>7</v>
      </c>
      <c r="H26" s="43" t="s">
        <v>8</v>
      </c>
      <c r="I26" s="43" t="s">
        <v>9</v>
      </c>
      <c r="J26" s="43" t="s">
        <v>10</v>
      </c>
      <c r="K26" s="43" t="s">
        <v>11</v>
      </c>
      <c r="L26" s="43" t="s">
        <v>12</v>
      </c>
      <c r="M26" s="43" t="s">
        <v>13</v>
      </c>
      <c r="N26" s="43" t="s">
        <v>14</v>
      </c>
      <c r="O26" s="43" t="s">
        <v>15</v>
      </c>
      <c r="P26" s="43" t="s">
        <v>16</v>
      </c>
      <c r="Q26" s="43" t="s">
        <v>32</v>
      </c>
      <c r="R26" s="11" t="s">
        <v>17</v>
      </c>
      <c r="S26" s="12" t="s">
        <v>18</v>
      </c>
    </row>
    <row r="27" spans="1:19" x14ac:dyDescent="0.2">
      <c r="A27" s="13" t="s">
        <v>33</v>
      </c>
      <c r="B27" s="13" t="s">
        <v>19</v>
      </c>
      <c r="C27" s="13">
        <v>0</v>
      </c>
      <c r="D27" s="19">
        <v>32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6">
        <f>SUM(E27:P27)</f>
        <v>0</v>
      </c>
      <c r="R27" s="17"/>
      <c r="S27" s="44"/>
    </row>
    <row r="28" spans="1:19" x14ac:dyDescent="0.2">
      <c r="A28" s="20" t="s">
        <v>33</v>
      </c>
      <c r="B28" s="21" t="s">
        <v>34</v>
      </c>
      <c r="C28" s="21">
        <v>0</v>
      </c>
      <c r="D28" s="45">
        <v>32</v>
      </c>
      <c r="E28" s="16">
        <f t="shared" ref="E28:Q28" si="4">SUM(E27:E27)</f>
        <v>0</v>
      </c>
      <c r="F28" s="16">
        <f t="shared" si="4"/>
        <v>0</v>
      </c>
      <c r="G28" s="16">
        <f t="shared" si="4"/>
        <v>0</v>
      </c>
      <c r="H28" s="16">
        <f t="shared" si="4"/>
        <v>0</v>
      </c>
      <c r="I28" s="16">
        <f t="shared" si="4"/>
        <v>0</v>
      </c>
      <c r="J28" s="16">
        <f t="shared" si="4"/>
        <v>0</v>
      </c>
      <c r="K28" s="16">
        <f t="shared" si="4"/>
        <v>0</v>
      </c>
      <c r="L28" s="16">
        <f t="shared" si="4"/>
        <v>0</v>
      </c>
      <c r="M28" s="16">
        <f t="shared" si="4"/>
        <v>0</v>
      </c>
      <c r="N28" s="16">
        <f t="shared" si="4"/>
        <v>0</v>
      </c>
      <c r="O28" s="16">
        <f t="shared" si="4"/>
        <v>0</v>
      </c>
      <c r="P28" s="16">
        <f t="shared" si="4"/>
        <v>0</v>
      </c>
      <c r="Q28" s="22">
        <f t="shared" si="4"/>
        <v>0</v>
      </c>
      <c r="R28" s="23"/>
      <c r="S28" s="24">
        <f>C28-Q28</f>
        <v>0</v>
      </c>
    </row>
    <row r="29" spans="1:19" x14ac:dyDescent="0.2">
      <c r="A29" s="25" t="s">
        <v>21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8"/>
    </row>
    <row r="30" spans="1:19" x14ac:dyDescent="0.2">
      <c r="A30" s="29" t="s">
        <v>33</v>
      </c>
      <c r="B30" s="13" t="s">
        <v>19</v>
      </c>
      <c r="C30" s="13">
        <v>1049</v>
      </c>
      <c r="D30" s="19">
        <v>32</v>
      </c>
      <c r="E30" s="15"/>
      <c r="F30" s="15">
        <v>15</v>
      </c>
      <c r="G30" s="15">
        <v>9</v>
      </c>
      <c r="H30" s="15">
        <v>5</v>
      </c>
      <c r="I30" s="15">
        <v>12</v>
      </c>
      <c r="J30" s="15">
        <v>89</v>
      </c>
      <c r="K30" s="15">
        <v>181</v>
      </c>
      <c r="L30" s="15">
        <v>183</v>
      </c>
      <c r="M30" s="15">
        <v>293</v>
      </c>
      <c r="N30" s="15">
        <v>0</v>
      </c>
      <c r="O30" s="15">
        <v>0</v>
      </c>
      <c r="P30" s="15">
        <v>0</v>
      </c>
      <c r="Q30" s="16">
        <f>SUM(E30:P30)</f>
        <v>787</v>
      </c>
      <c r="R30" s="17"/>
      <c r="S30" s="18"/>
    </row>
    <row r="31" spans="1:19" x14ac:dyDescent="0.2">
      <c r="A31" s="13"/>
      <c r="B31" s="31"/>
      <c r="C31" s="32">
        <v>0</v>
      </c>
      <c r="D31" s="19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6"/>
      <c r="R31" s="17"/>
      <c r="S31" s="18"/>
    </row>
    <row r="32" spans="1:19" x14ac:dyDescent="0.2">
      <c r="A32" s="13"/>
      <c r="B32" s="13" t="s">
        <v>28</v>
      </c>
      <c r="C32" s="13"/>
      <c r="D32" s="19"/>
      <c r="E32" s="46"/>
      <c r="F32" s="46"/>
      <c r="G32" s="46"/>
      <c r="H32" s="46"/>
      <c r="I32" s="15"/>
      <c r="J32" s="15"/>
      <c r="K32" s="15"/>
      <c r="L32" s="15"/>
      <c r="M32" s="15"/>
      <c r="N32" s="15"/>
      <c r="O32" s="15"/>
      <c r="P32" s="15"/>
      <c r="Q32" s="16"/>
      <c r="R32" s="17"/>
      <c r="S32" s="18"/>
    </row>
    <row r="33" spans="1:19" x14ac:dyDescent="0.2">
      <c r="A33" s="20" t="s">
        <v>33</v>
      </c>
      <c r="B33" s="21" t="s">
        <v>34</v>
      </c>
      <c r="C33" s="21">
        <f>SUM(C30:C32)</f>
        <v>1049</v>
      </c>
      <c r="D33" s="45">
        <v>32</v>
      </c>
      <c r="E33" s="16">
        <f t="shared" ref="E33:Q33" si="5">SUM(E30:E30)</f>
        <v>0</v>
      </c>
      <c r="F33" s="16">
        <f t="shared" si="5"/>
        <v>15</v>
      </c>
      <c r="G33" s="16">
        <f t="shared" si="5"/>
        <v>9</v>
      </c>
      <c r="H33" s="16">
        <f t="shared" si="5"/>
        <v>5</v>
      </c>
      <c r="I33" s="16">
        <f t="shared" si="5"/>
        <v>12</v>
      </c>
      <c r="J33" s="16">
        <f t="shared" si="5"/>
        <v>89</v>
      </c>
      <c r="K33" s="16">
        <f t="shared" si="5"/>
        <v>181</v>
      </c>
      <c r="L33" s="16">
        <f t="shared" si="5"/>
        <v>183</v>
      </c>
      <c r="M33" s="16">
        <f t="shared" si="5"/>
        <v>293</v>
      </c>
      <c r="N33" s="16">
        <f t="shared" si="5"/>
        <v>0</v>
      </c>
      <c r="O33" s="16">
        <f>SUM(O30:O30)</f>
        <v>0</v>
      </c>
      <c r="P33" s="16">
        <f t="shared" si="5"/>
        <v>0</v>
      </c>
      <c r="Q33" s="22">
        <f t="shared" si="5"/>
        <v>787</v>
      </c>
      <c r="R33" s="23">
        <f>Q33/C33%</f>
        <v>75.023832221163005</v>
      </c>
      <c r="S33" s="24">
        <f>C33-Q33</f>
        <v>262</v>
      </c>
    </row>
    <row r="34" spans="1:19" x14ac:dyDescent="0.2">
      <c r="A34" s="25" t="s">
        <v>22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</row>
    <row r="35" spans="1:19" x14ac:dyDescent="0.2">
      <c r="A35" s="29" t="s">
        <v>33</v>
      </c>
      <c r="B35" s="13" t="s">
        <v>19</v>
      </c>
      <c r="C35" s="13">
        <f>SUM(C27,C30)</f>
        <v>1049</v>
      </c>
      <c r="D35" s="14">
        <v>32</v>
      </c>
      <c r="E35" s="15">
        <f>E27+E30</f>
        <v>0</v>
      </c>
      <c r="F35" s="15">
        <f t="shared" ref="F35:P35" si="6">F27+F30</f>
        <v>15</v>
      </c>
      <c r="G35" s="15">
        <f t="shared" si="6"/>
        <v>9</v>
      </c>
      <c r="H35" s="15">
        <f t="shared" si="6"/>
        <v>5</v>
      </c>
      <c r="I35" s="15">
        <f t="shared" si="6"/>
        <v>12</v>
      </c>
      <c r="J35" s="15">
        <f t="shared" si="6"/>
        <v>89</v>
      </c>
      <c r="K35" s="15">
        <f t="shared" si="6"/>
        <v>181</v>
      </c>
      <c r="L35" s="15">
        <f t="shared" si="6"/>
        <v>183</v>
      </c>
      <c r="M35" s="15">
        <f t="shared" si="6"/>
        <v>293</v>
      </c>
      <c r="N35" s="15">
        <f t="shared" si="6"/>
        <v>0</v>
      </c>
      <c r="O35" s="15">
        <f t="shared" si="6"/>
        <v>0</v>
      </c>
      <c r="P35" s="15">
        <f t="shared" si="6"/>
        <v>0</v>
      </c>
      <c r="Q35" s="16">
        <f>SUM(E35:P35)</f>
        <v>787</v>
      </c>
      <c r="R35" s="17"/>
      <c r="S35" s="18"/>
    </row>
    <row r="36" spans="1:19" x14ac:dyDescent="0.2">
      <c r="A36" s="47"/>
      <c r="B36" s="31"/>
      <c r="C36" s="32">
        <v>0</v>
      </c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1"/>
      <c r="S36" s="52"/>
    </row>
    <row r="37" spans="1:19" x14ac:dyDescent="0.2">
      <c r="A37" s="47"/>
      <c r="B37" s="13" t="s">
        <v>28</v>
      </c>
      <c r="C37" s="15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1"/>
      <c r="S37" s="52"/>
    </row>
    <row r="38" spans="1:19" ht="12" thickBot="1" x14ac:dyDescent="0.25">
      <c r="A38" s="33" t="s">
        <v>33</v>
      </c>
      <c r="B38" s="34" t="s">
        <v>34</v>
      </c>
      <c r="C38" s="35">
        <f>SUM(C35:C37)</f>
        <v>1049</v>
      </c>
      <c r="D38" s="53">
        <v>32</v>
      </c>
      <c r="E38" s="35">
        <f t="shared" ref="E38:Q38" si="7">SUM(E35:E35)</f>
        <v>0</v>
      </c>
      <c r="F38" s="35">
        <f t="shared" si="7"/>
        <v>15</v>
      </c>
      <c r="G38" s="35">
        <f t="shared" si="7"/>
        <v>9</v>
      </c>
      <c r="H38" s="35">
        <f t="shared" si="7"/>
        <v>5</v>
      </c>
      <c r="I38" s="35">
        <f t="shared" si="7"/>
        <v>12</v>
      </c>
      <c r="J38" s="35">
        <f t="shared" si="7"/>
        <v>89</v>
      </c>
      <c r="K38" s="35">
        <f t="shared" si="7"/>
        <v>181</v>
      </c>
      <c r="L38" s="35">
        <f t="shared" si="7"/>
        <v>183</v>
      </c>
      <c r="M38" s="35">
        <f t="shared" si="7"/>
        <v>293</v>
      </c>
      <c r="N38" s="35">
        <f t="shared" si="7"/>
        <v>0</v>
      </c>
      <c r="O38" s="35">
        <f t="shared" si="7"/>
        <v>0</v>
      </c>
      <c r="P38" s="35">
        <f t="shared" si="7"/>
        <v>0</v>
      </c>
      <c r="Q38" s="36">
        <f t="shared" si="7"/>
        <v>787</v>
      </c>
      <c r="R38" s="37">
        <f>Q38/C38%</f>
        <v>75.023832221163005</v>
      </c>
      <c r="S38" s="38">
        <f>C38-Q38</f>
        <v>262</v>
      </c>
    </row>
    <row r="39" spans="1:19" ht="12" thickBot="1" x14ac:dyDescent="0.25"/>
    <row r="40" spans="1:19" x14ac:dyDescent="0.2">
      <c r="A40" s="3" t="s">
        <v>0</v>
      </c>
      <c r="B40" s="4"/>
      <c r="C40" s="4"/>
      <c r="D40" s="5" t="s">
        <v>38</v>
      </c>
      <c r="E40" s="54" t="s">
        <v>36</v>
      </c>
      <c r="F40" s="40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7"/>
      <c r="S40" s="8"/>
    </row>
    <row r="41" spans="1:19" x14ac:dyDescent="0.2">
      <c r="A41" s="9" t="s">
        <v>1</v>
      </c>
      <c r="B41" s="10" t="s">
        <v>2</v>
      </c>
      <c r="C41" s="10" t="s">
        <v>3</v>
      </c>
      <c r="D41" s="10" t="s">
        <v>4</v>
      </c>
      <c r="E41" s="43" t="s">
        <v>5</v>
      </c>
      <c r="F41" s="43" t="s">
        <v>6</v>
      </c>
      <c r="G41" s="43" t="s">
        <v>7</v>
      </c>
      <c r="H41" s="43" t="s">
        <v>8</v>
      </c>
      <c r="I41" s="43" t="s">
        <v>9</v>
      </c>
      <c r="J41" s="43" t="s">
        <v>10</v>
      </c>
      <c r="K41" s="43" t="s">
        <v>11</v>
      </c>
      <c r="L41" s="43" t="s">
        <v>12</v>
      </c>
      <c r="M41" s="43" t="s">
        <v>13</v>
      </c>
      <c r="N41" s="43" t="s">
        <v>14</v>
      </c>
      <c r="O41" s="43" t="s">
        <v>15</v>
      </c>
      <c r="P41" s="43" t="s">
        <v>16</v>
      </c>
      <c r="Q41" s="43" t="s">
        <v>32</v>
      </c>
      <c r="R41" s="11" t="s">
        <v>17</v>
      </c>
      <c r="S41" s="12" t="s">
        <v>18</v>
      </c>
    </row>
    <row r="42" spans="1:19" x14ac:dyDescent="0.2">
      <c r="A42" s="13" t="s">
        <v>33</v>
      </c>
      <c r="B42" s="13" t="s">
        <v>19</v>
      </c>
      <c r="C42" s="13">
        <v>0</v>
      </c>
      <c r="D42" s="19">
        <v>32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>
        <f>SUM(E42:P42)</f>
        <v>0</v>
      </c>
      <c r="R42" s="17"/>
      <c r="S42" s="44"/>
    </row>
    <row r="43" spans="1:19" x14ac:dyDescent="0.2">
      <c r="A43" s="20" t="s">
        <v>33</v>
      </c>
      <c r="B43" s="21" t="s">
        <v>34</v>
      </c>
      <c r="C43" s="21">
        <v>0</v>
      </c>
      <c r="D43" s="45">
        <v>32</v>
      </c>
      <c r="E43" s="16">
        <f t="shared" ref="E43:Q43" si="8">SUM(E42:E42)</f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  <c r="N43" s="16">
        <f t="shared" si="8"/>
        <v>0</v>
      </c>
      <c r="O43" s="16">
        <f t="shared" si="8"/>
        <v>0</v>
      </c>
      <c r="P43" s="16">
        <f t="shared" si="8"/>
        <v>0</v>
      </c>
      <c r="Q43" s="22">
        <f t="shared" si="8"/>
        <v>0</v>
      </c>
      <c r="R43" s="23"/>
      <c r="S43" s="24">
        <f>C43-Q43</f>
        <v>0</v>
      </c>
    </row>
    <row r="44" spans="1:19" x14ac:dyDescent="0.2">
      <c r="A44" s="25" t="s">
        <v>21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</row>
    <row r="45" spans="1:19" x14ac:dyDescent="0.2">
      <c r="A45" s="29" t="s">
        <v>33</v>
      </c>
      <c r="B45" s="13" t="s">
        <v>19</v>
      </c>
      <c r="C45" s="13">
        <v>450</v>
      </c>
      <c r="D45" s="19">
        <v>32</v>
      </c>
      <c r="E45" s="15"/>
      <c r="F45" s="15"/>
      <c r="G45" s="15"/>
      <c r="H45" s="15"/>
      <c r="I45" s="15"/>
      <c r="J45" s="15"/>
      <c r="K45" s="15"/>
      <c r="L45" s="15"/>
      <c r="M45" s="15"/>
      <c r="N45" s="13"/>
      <c r="O45" s="15">
        <v>0</v>
      </c>
      <c r="P45" s="15">
        <v>0</v>
      </c>
      <c r="Q45" s="16">
        <f>SUM(E45:P45)</f>
        <v>0</v>
      </c>
      <c r="R45" s="17"/>
      <c r="S45" s="18"/>
    </row>
    <row r="46" spans="1:19" x14ac:dyDescent="0.2">
      <c r="A46" s="20" t="s">
        <v>33</v>
      </c>
      <c r="B46" s="21" t="s">
        <v>34</v>
      </c>
      <c r="C46" s="21">
        <f>SUM(C45:C45)</f>
        <v>450</v>
      </c>
      <c r="D46" s="45">
        <v>32</v>
      </c>
      <c r="E46" s="16">
        <f t="shared" ref="E46:Q46" si="9">SUM(E45:E45)</f>
        <v>0</v>
      </c>
      <c r="F46" s="16">
        <f t="shared" si="9"/>
        <v>0</v>
      </c>
      <c r="G46" s="16">
        <f t="shared" si="9"/>
        <v>0</v>
      </c>
      <c r="H46" s="16">
        <f t="shared" si="9"/>
        <v>0</v>
      </c>
      <c r="I46" s="16">
        <f t="shared" si="9"/>
        <v>0</v>
      </c>
      <c r="J46" s="16">
        <f t="shared" si="9"/>
        <v>0</v>
      </c>
      <c r="K46" s="16">
        <f t="shared" si="9"/>
        <v>0</v>
      </c>
      <c r="L46" s="16">
        <f t="shared" si="9"/>
        <v>0</v>
      </c>
      <c r="M46" s="16">
        <f t="shared" si="9"/>
        <v>0</v>
      </c>
      <c r="N46" s="16">
        <f t="shared" si="9"/>
        <v>0</v>
      </c>
      <c r="O46" s="16">
        <f t="shared" si="9"/>
        <v>0</v>
      </c>
      <c r="P46" s="16">
        <f t="shared" si="9"/>
        <v>0</v>
      </c>
      <c r="Q46" s="22">
        <f t="shared" si="9"/>
        <v>0</v>
      </c>
      <c r="R46" s="23">
        <f>Q46/C46%</f>
        <v>0</v>
      </c>
      <c r="S46" s="24">
        <f>C46-Q46</f>
        <v>450</v>
      </c>
    </row>
    <row r="47" spans="1:19" x14ac:dyDescent="0.2">
      <c r="A47" s="25" t="s">
        <v>22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</row>
    <row r="48" spans="1:19" x14ac:dyDescent="0.2">
      <c r="A48" s="29" t="s">
        <v>33</v>
      </c>
      <c r="B48" s="13" t="s">
        <v>19</v>
      </c>
      <c r="C48" s="13">
        <f>SUM(C42,C45)</f>
        <v>450</v>
      </c>
      <c r="D48" s="14">
        <v>32</v>
      </c>
      <c r="E48" s="15">
        <f t="shared" ref="E48:P48" si="10">E42+E45</f>
        <v>0</v>
      </c>
      <c r="F48" s="15">
        <f t="shared" si="10"/>
        <v>0</v>
      </c>
      <c r="G48" s="15">
        <f t="shared" si="10"/>
        <v>0</v>
      </c>
      <c r="H48" s="15">
        <f t="shared" si="10"/>
        <v>0</v>
      </c>
      <c r="I48" s="15">
        <f t="shared" si="10"/>
        <v>0</v>
      </c>
      <c r="J48" s="15">
        <f t="shared" si="10"/>
        <v>0</v>
      </c>
      <c r="K48" s="15">
        <f t="shared" si="10"/>
        <v>0</v>
      </c>
      <c r="L48" s="15">
        <f t="shared" si="10"/>
        <v>0</v>
      </c>
      <c r="M48" s="15">
        <f t="shared" si="10"/>
        <v>0</v>
      </c>
      <c r="N48" s="15">
        <f t="shared" si="10"/>
        <v>0</v>
      </c>
      <c r="O48" s="15">
        <f t="shared" si="10"/>
        <v>0</v>
      </c>
      <c r="P48" s="15">
        <f t="shared" si="10"/>
        <v>0</v>
      </c>
      <c r="Q48" s="16">
        <f>SUM(E48:P48)</f>
        <v>0</v>
      </c>
      <c r="R48" s="17"/>
      <c r="S48" s="18"/>
    </row>
    <row r="49" spans="1:19" ht="12" thickBot="1" x14ac:dyDescent="0.25">
      <c r="A49" s="33" t="s">
        <v>33</v>
      </c>
      <c r="B49" s="34" t="s">
        <v>34</v>
      </c>
      <c r="C49" s="35">
        <f>SUM(C48:C48)</f>
        <v>450</v>
      </c>
      <c r="D49" s="53">
        <v>32</v>
      </c>
      <c r="E49" s="35">
        <f t="shared" ref="E49:Q49" si="11">SUM(E48:E48)</f>
        <v>0</v>
      </c>
      <c r="F49" s="35">
        <f t="shared" si="11"/>
        <v>0</v>
      </c>
      <c r="G49" s="35">
        <f t="shared" si="11"/>
        <v>0</v>
      </c>
      <c r="H49" s="35">
        <f t="shared" si="11"/>
        <v>0</v>
      </c>
      <c r="I49" s="35">
        <f t="shared" si="11"/>
        <v>0</v>
      </c>
      <c r="J49" s="35">
        <f t="shared" si="11"/>
        <v>0</v>
      </c>
      <c r="K49" s="35">
        <f t="shared" si="11"/>
        <v>0</v>
      </c>
      <c r="L49" s="35">
        <f t="shared" si="11"/>
        <v>0</v>
      </c>
      <c r="M49" s="35">
        <f t="shared" si="11"/>
        <v>0</v>
      </c>
      <c r="N49" s="35">
        <f t="shared" si="11"/>
        <v>0</v>
      </c>
      <c r="O49" s="35">
        <f t="shared" si="11"/>
        <v>0</v>
      </c>
      <c r="P49" s="35">
        <f t="shared" si="11"/>
        <v>0</v>
      </c>
      <c r="Q49" s="36">
        <f t="shared" si="11"/>
        <v>0</v>
      </c>
      <c r="R49" s="37">
        <f>Q49/C49%</f>
        <v>0</v>
      </c>
      <c r="S49" s="38">
        <f>C49-Q49</f>
        <v>450</v>
      </c>
    </row>
    <row r="51" spans="1:19" ht="11.25" customHeight="1" x14ac:dyDescent="0.2">
      <c r="A51" s="2" t="s">
        <v>24</v>
      </c>
    </row>
    <row r="52" spans="1:19" ht="11.25" customHeight="1" x14ac:dyDescent="0.2">
      <c r="A52" s="59" t="s">
        <v>43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">
      <c r="A53" s="2" t="s">
        <v>25</v>
      </c>
      <c r="B53" s="2" t="s">
        <v>26</v>
      </c>
    </row>
    <row r="57" spans="1:19" ht="12.75" x14ac:dyDescent="0.2">
      <c r="A57" s="2" t="s">
        <v>27</v>
      </c>
      <c r="B57" s="1" t="s">
        <v>29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2.75" x14ac:dyDescent="0.2">
      <c r="B58" s="1" t="s">
        <v>39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2.75" x14ac:dyDescent="0.2">
      <c r="B59" s="1" t="s">
        <v>42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2.75" x14ac:dyDescent="0.2">
      <c r="B60" s="1" t="s">
        <v>30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2.75" x14ac:dyDescent="0.2">
      <c r="A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</sheetData>
  <mergeCells count="3">
    <mergeCell ref="A1:S1"/>
    <mergeCell ref="B22:S22"/>
    <mergeCell ref="A52:S52"/>
  </mergeCells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LÕHI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2016-08-08T08:50:06Z</cp:lastPrinted>
  <dcterms:created xsi:type="dcterms:W3CDTF">2011-03-18T08:50:59Z</dcterms:created>
  <dcterms:modified xsi:type="dcterms:W3CDTF">2026-09-21T05:24:56Z</dcterms:modified>
</cp:coreProperties>
</file>